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Y:\DOSSIERS OPERATIONS\59 - NORD\CAMBRAI\Cathédrale ND de Grace (34)\GRISAILLES\05 - PRO-DCE - Mars 2025\"/>
    </mc:Choice>
  </mc:AlternateContent>
  <xr:revisionPtr revIDLastSave="0" documentId="13_ncr:1_{0CC41909-E8C6-4CA5-8620-A487DAECDCD2}" xr6:coauthVersionLast="47" xr6:coauthVersionMax="47" xr10:uidLastSave="{00000000-0000-0000-0000-000000000000}"/>
  <bookViews>
    <workbookView xWindow="32655" yWindow="735" windowWidth="16980" windowHeight="14730" tabRatio="1000" xr2:uid="{00000000-000D-0000-FFFF-FFFF00000000}"/>
  </bookViews>
  <sheets>
    <sheet name="Récap." sheetId="4" r:id="rId1"/>
    <sheet name="TF" sheetId="6" r:id="rId2"/>
    <sheet name="TO1" sheetId="15" r:id="rId3"/>
    <sheet name="TO2" sheetId="16" r:id="rId4"/>
    <sheet name="TO3" sheetId="17" r:id="rId5"/>
  </sheets>
  <definedNames>
    <definedName name="_Toc120597772" localSheetId="1">TF!#REF!</definedName>
    <definedName name="_Toc120597772" localSheetId="2">'TO1'!#REF!</definedName>
    <definedName name="_Toc120597772" localSheetId="3">'TO2'!#REF!</definedName>
    <definedName name="_Toc120597772" localSheetId="4">'TO3'!#REF!</definedName>
    <definedName name="_Toc14838231" localSheetId="1">TF!#REF!</definedName>
    <definedName name="_Toc14838231" localSheetId="2">'TO1'!#REF!</definedName>
    <definedName name="_Toc14838231" localSheetId="3">'TO2'!#REF!</definedName>
    <definedName name="_Toc14838231" localSheetId="4">'TO3'!#REF!</definedName>
    <definedName name="_Toc14838232" localSheetId="1">TF!#REF!</definedName>
    <definedName name="_Toc14838232" localSheetId="2">'TO1'!#REF!</definedName>
    <definedName name="_Toc14838232" localSheetId="3">'TO2'!#REF!</definedName>
    <definedName name="_Toc14838232" localSheetId="4">'TO3'!#REF!</definedName>
    <definedName name="_Toc14838239" localSheetId="1">TF!#REF!</definedName>
    <definedName name="_Toc14838239" localSheetId="2">'TO1'!#REF!</definedName>
    <definedName name="_Toc14838239" localSheetId="3">'TO2'!#REF!</definedName>
    <definedName name="_Toc14838239" localSheetId="4">'TO3'!#REF!</definedName>
    <definedName name="_Toc15095732" localSheetId="1">TF!#REF!</definedName>
    <definedName name="_Toc15095732" localSheetId="2">'TO1'!#REF!</definedName>
    <definedName name="_Toc15095732" localSheetId="3">'TO2'!#REF!</definedName>
    <definedName name="_Toc15095732" localSheetId="4">'TO3'!#REF!</definedName>
    <definedName name="_Toc178673710" localSheetId="1">TF!#REF!</definedName>
    <definedName name="_Toc178673710" localSheetId="2">'TO1'!#REF!</definedName>
    <definedName name="_Toc178673710" localSheetId="3">'TO2'!#REF!</definedName>
    <definedName name="_Toc178673710" localSheetId="4">'TO3'!#REF!</definedName>
    <definedName name="_Toc178673720" localSheetId="1">TF!#REF!</definedName>
    <definedName name="_Toc178673720" localSheetId="2">'TO1'!#REF!</definedName>
    <definedName name="_Toc178673720" localSheetId="3">'TO2'!#REF!</definedName>
    <definedName name="_Toc178673720" localSheetId="4">'TO3'!#REF!</definedName>
    <definedName name="_Toc179349326" localSheetId="1">TF!#REF!</definedName>
    <definedName name="_Toc179349326" localSheetId="2">'TO1'!#REF!</definedName>
    <definedName name="_Toc179349326" localSheetId="3">'TO2'!#REF!</definedName>
    <definedName name="_Toc179349326" localSheetId="4">'TO3'!#REF!</definedName>
    <definedName name="_Toc179349387" localSheetId="1">TF!#REF!</definedName>
    <definedName name="_Toc179349387" localSheetId="2">'TO1'!#REF!</definedName>
    <definedName name="_Toc179349387" localSheetId="3">'TO2'!#REF!</definedName>
    <definedName name="_Toc179349387" localSheetId="4">'TO3'!#REF!</definedName>
    <definedName name="_Toc179868459" localSheetId="1">TF!#REF!</definedName>
    <definedName name="_Toc179868459" localSheetId="2">'TO1'!#REF!</definedName>
    <definedName name="_Toc179868459" localSheetId="3">'TO2'!#REF!</definedName>
    <definedName name="_Toc179868459" localSheetId="4">'TO3'!#REF!</definedName>
    <definedName name="_Toc179868465" localSheetId="1">TF!#REF!</definedName>
    <definedName name="_Toc179868465" localSheetId="2">'TO1'!#REF!</definedName>
    <definedName name="_Toc179868465" localSheetId="3">'TO2'!#REF!</definedName>
    <definedName name="_Toc179868465" localSheetId="4">'TO3'!#REF!</definedName>
    <definedName name="_Toc184520705" localSheetId="1">TF!#REF!</definedName>
    <definedName name="_Toc184520705" localSheetId="2">'TO1'!#REF!</definedName>
    <definedName name="_Toc184520705" localSheetId="3">'TO2'!#REF!</definedName>
    <definedName name="_Toc184520705" localSheetId="4">'TO3'!#REF!</definedName>
    <definedName name="_Toc185214265" localSheetId="1">TF!#REF!</definedName>
    <definedName name="_Toc185214265" localSheetId="2">'TO1'!#REF!</definedName>
    <definedName name="_Toc185214265" localSheetId="3">'TO2'!#REF!</definedName>
    <definedName name="_Toc185214265" localSheetId="4">'TO3'!#REF!</definedName>
    <definedName name="_Toc190746490" localSheetId="1">TF!#REF!</definedName>
    <definedName name="_Toc190746490" localSheetId="2">'TO1'!#REF!</definedName>
    <definedName name="_Toc190746490" localSheetId="3">'TO2'!#REF!</definedName>
    <definedName name="_Toc190746490" localSheetId="4">'TO3'!#REF!</definedName>
    <definedName name="_Toc190746491" localSheetId="1">TF!#REF!</definedName>
    <definedName name="_Toc190746491" localSheetId="2">'TO1'!#REF!</definedName>
    <definedName name="_Toc190746491" localSheetId="3">'TO2'!#REF!</definedName>
    <definedName name="_Toc190746491" localSheetId="4">'TO3'!#REF!</definedName>
    <definedName name="_Toc190746683" localSheetId="1">TF!#REF!</definedName>
    <definedName name="_Toc190746683" localSheetId="2">'TO1'!#REF!</definedName>
    <definedName name="_Toc190746683" localSheetId="3">'TO2'!#REF!</definedName>
    <definedName name="_Toc190746683" localSheetId="4">'TO3'!#REF!</definedName>
    <definedName name="_Toc190746684" localSheetId="1">TF!#REF!</definedName>
    <definedName name="_Toc190746684" localSheetId="2">'TO1'!#REF!</definedName>
    <definedName name="_Toc190746684" localSheetId="3">'TO2'!#REF!</definedName>
    <definedName name="_Toc190746684" localSheetId="4">'TO3'!#REF!</definedName>
    <definedName name="_Toc211227989" localSheetId="1">TF!#REF!</definedName>
    <definedName name="_Toc211227989" localSheetId="2">'TO1'!#REF!</definedName>
    <definedName name="_Toc211227989" localSheetId="3">'TO2'!#REF!</definedName>
    <definedName name="_Toc211227989" localSheetId="4">'TO3'!#REF!</definedName>
    <definedName name="_Toc211244146" localSheetId="1">TF!#REF!</definedName>
    <definedName name="_Toc211244146" localSheetId="2">'TO1'!#REF!</definedName>
    <definedName name="_Toc211244146" localSheetId="3">'TO2'!#REF!</definedName>
    <definedName name="_Toc211244146" localSheetId="4">'TO3'!#REF!</definedName>
    <definedName name="_Toc211390094" localSheetId="1">TF!#REF!</definedName>
    <definedName name="_Toc211390094" localSheetId="2">'TO1'!#REF!</definedName>
    <definedName name="_Toc211390094" localSheetId="3">'TO2'!#REF!</definedName>
    <definedName name="_Toc211390094" localSheetId="4">'TO3'!#REF!</definedName>
    <definedName name="_Toc211391218" localSheetId="1">TF!#REF!</definedName>
    <definedName name="_Toc211391218" localSheetId="2">'TO1'!#REF!</definedName>
    <definedName name="_Toc211391218" localSheetId="3">'TO2'!#REF!</definedName>
    <definedName name="_Toc211391218" localSheetId="4">'TO3'!#REF!</definedName>
    <definedName name="_Toc211405018" localSheetId="1">TF!#REF!</definedName>
    <definedName name="_Toc211405018" localSheetId="2">'TO1'!#REF!</definedName>
    <definedName name="_Toc211405018" localSheetId="3">'TO2'!#REF!</definedName>
    <definedName name="_Toc211405018" localSheetId="4">'TO3'!#REF!</definedName>
    <definedName name="_Toc211405022" localSheetId="1">TF!#REF!</definedName>
    <definedName name="_Toc211405022" localSheetId="2">'TO1'!#REF!</definedName>
    <definedName name="_Toc211405022" localSheetId="3">'TO2'!#REF!</definedName>
    <definedName name="_Toc211405022" localSheetId="4">'TO3'!#REF!</definedName>
    <definedName name="_Toc211405028" localSheetId="1">TF!#REF!</definedName>
    <definedName name="_Toc211405028" localSheetId="2">'TO1'!#REF!</definedName>
    <definedName name="_Toc211405028" localSheetId="3">'TO2'!#REF!</definedName>
    <definedName name="_Toc211405028" localSheetId="4">'TO3'!#REF!</definedName>
    <definedName name="_Toc21938273" localSheetId="1">TF!#REF!</definedName>
    <definedName name="_Toc21938273" localSheetId="2">'TO1'!#REF!</definedName>
    <definedName name="_Toc21938273" localSheetId="3">'TO2'!#REF!</definedName>
    <definedName name="_Toc21938273" localSheetId="4">'TO3'!#REF!</definedName>
    <definedName name="_Toc22010853" localSheetId="1">TF!#REF!</definedName>
    <definedName name="_Toc22010853" localSheetId="2">'TO1'!#REF!</definedName>
    <definedName name="_Toc22010853" localSheetId="3">'TO2'!#REF!</definedName>
    <definedName name="_Toc22010853" localSheetId="4">'TO3'!#REF!</definedName>
    <definedName name="_Toc230406113" localSheetId="1">TF!#REF!</definedName>
    <definedName name="_Toc230406113" localSheetId="2">'TO1'!#REF!</definedName>
    <definedName name="_Toc230406113" localSheetId="3">'TO2'!#REF!</definedName>
    <definedName name="_Toc230406113" localSheetId="4">'TO3'!#REF!</definedName>
    <definedName name="_Toc233018421" localSheetId="1">TF!#REF!</definedName>
    <definedName name="_Toc233018421" localSheetId="2">'TO1'!#REF!</definedName>
    <definedName name="_Toc233018421" localSheetId="3">'TO2'!#REF!</definedName>
    <definedName name="_Toc233018421" localSheetId="4">'TO3'!#REF!</definedName>
    <definedName name="_Toc233018424" localSheetId="1">TF!#REF!</definedName>
    <definedName name="_Toc233018424" localSheetId="2">'TO1'!#REF!</definedName>
    <definedName name="_Toc233018424" localSheetId="3">'TO2'!#REF!</definedName>
    <definedName name="_Toc233018424" localSheetId="4">'TO3'!#REF!</definedName>
    <definedName name="_Toc233018425" localSheetId="1">TF!#REF!</definedName>
    <definedName name="_Toc233018425" localSheetId="2">'TO1'!#REF!</definedName>
    <definedName name="_Toc233018425" localSheetId="3">'TO2'!#REF!</definedName>
    <definedName name="_Toc233018425" localSheetId="4">'TO3'!#REF!</definedName>
    <definedName name="_Toc233090815" localSheetId="1">TF!#REF!</definedName>
    <definedName name="_Toc233090815" localSheetId="2">'TO1'!#REF!</definedName>
    <definedName name="_Toc233090815" localSheetId="3">'TO2'!#REF!</definedName>
    <definedName name="_Toc233090815" localSheetId="4">'TO3'!#REF!</definedName>
    <definedName name="_Toc233090818" localSheetId="1">TF!#REF!</definedName>
    <definedName name="_Toc233090818" localSheetId="2">'TO1'!#REF!</definedName>
    <definedName name="_Toc233090818" localSheetId="3">'TO2'!#REF!</definedName>
    <definedName name="_Toc233090818" localSheetId="4">'TO3'!#REF!</definedName>
    <definedName name="_Toc233090819" localSheetId="1">TF!#REF!</definedName>
    <definedName name="_Toc233090819" localSheetId="2">'TO1'!#REF!</definedName>
    <definedName name="_Toc233090819" localSheetId="3">'TO2'!#REF!</definedName>
    <definedName name="_Toc233090819" localSheetId="4">'TO3'!#REF!</definedName>
    <definedName name="_Toc233725663" localSheetId="1">TF!#REF!</definedName>
    <definedName name="_Toc233725663" localSheetId="2">'TO1'!#REF!</definedName>
    <definedName name="_Toc233725663" localSheetId="3">'TO2'!#REF!</definedName>
    <definedName name="_Toc233725663" localSheetId="4">'TO3'!#REF!</definedName>
    <definedName name="_Toc233774814" localSheetId="1">TF!#REF!</definedName>
    <definedName name="_Toc233774814" localSheetId="2">'TO1'!#REF!</definedName>
    <definedName name="_Toc233774814" localSheetId="3">'TO2'!#REF!</definedName>
    <definedName name="_Toc233774814" localSheetId="4">'TO3'!#REF!</definedName>
    <definedName name="_Toc257790673" localSheetId="1">TF!#REF!</definedName>
    <definedName name="_Toc257790673" localSheetId="2">'TO1'!#REF!</definedName>
    <definedName name="_Toc257790673" localSheetId="3">'TO2'!#REF!</definedName>
    <definedName name="_Toc257790673" localSheetId="4">'TO3'!#REF!</definedName>
    <definedName name="_Toc257790674" localSheetId="1">TF!#REF!</definedName>
    <definedName name="_Toc257790674" localSheetId="2">'TO1'!#REF!</definedName>
    <definedName name="_Toc257790674" localSheetId="3">'TO2'!#REF!</definedName>
    <definedName name="_Toc257790674" localSheetId="4">'TO3'!#REF!</definedName>
    <definedName name="_Toc257802721" localSheetId="1">TF!#REF!</definedName>
    <definedName name="_Toc257802721" localSheetId="2">'TO1'!#REF!</definedName>
    <definedName name="_Toc257802721" localSheetId="3">'TO2'!#REF!</definedName>
    <definedName name="_Toc257802721" localSheetId="4">'TO3'!#REF!</definedName>
    <definedName name="_Toc257802722" localSheetId="1">TF!#REF!</definedName>
    <definedName name="_Toc257802722" localSheetId="2">'TO1'!#REF!</definedName>
    <definedName name="_Toc257802722" localSheetId="3">'TO2'!#REF!</definedName>
    <definedName name="_Toc257802722" localSheetId="4">'TO3'!#REF!</definedName>
    <definedName name="_Toc290370680" localSheetId="1">TF!#REF!</definedName>
    <definedName name="_Toc290370680" localSheetId="2">'TO1'!#REF!</definedName>
    <definedName name="_Toc290370680" localSheetId="3">'TO2'!#REF!</definedName>
    <definedName name="_Toc290370680" localSheetId="4">'TO3'!#REF!</definedName>
    <definedName name="_Toc290370681" localSheetId="1">TF!#REF!</definedName>
    <definedName name="_Toc290370681" localSheetId="2">'TO1'!#REF!</definedName>
    <definedName name="_Toc290370681" localSheetId="3">'TO2'!#REF!</definedName>
    <definedName name="_Toc290370681" localSheetId="4">'TO3'!#REF!</definedName>
    <definedName name="_Toc290388168" localSheetId="1">TF!#REF!</definedName>
    <definedName name="_Toc290388168" localSheetId="2">'TO1'!#REF!</definedName>
    <definedName name="_Toc290388168" localSheetId="3">'TO2'!#REF!</definedName>
    <definedName name="_Toc290388168" localSheetId="4">'TO3'!#REF!</definedName>
    <definedName name="_Toc290388172" localSheetId="1">TF!#REF!</definedName>
    <definedName name="_Toc290388172" localSheetId="2">'TO1'!#REF!</definedName>
    <definedName name="_Toc290388172" localSheetId="3">'TO2'!#REF!</definedName>
    <definedName name="_Toc290388172" localSheetId="4">'TO3'!#REF!</definedName>
    <definedName name="_Toc290476214" localSheetId="1">TF!#REF!</definedName>
    <definedName name="_Toc290476214" localSheetId="2">'TO1'!#REF!</definedName>
    <definedName name="_Toc290476214" localSheetId="3">'TO2'!#REF!</definedName>
    <definedName name="_Toc290476214" localSheetId="4">'TO3'!#REF!</definedName>
    <definedName name="_Toc290476217" localSheetId="1">TF!#REF!</definedName>
    <definedName name="_Toc290476217" localSheetId="2">'TO1'!#REF!</definedName>
    <definedName name="_Toc290476217" localSheetId="3">'TO2'!#REF!</definedName>
    <definedName name="_Toc290476217" localSheetId="4">'TO3'!#REF!</definedName>
    <definedName name="_Toc290476218" localSheetId="1">TF!#REF!</definedName>
    <definedName name="_Toc290476218" localSheetId="2">'TO1'!#REF!</definedName>
    <definedName name="_Toc290476218" localSheetId="3">'TO2'!#REF!</definedName>
    <definedName name="_Toc290476218" localSheetId="4">'TO3'!#REF!</definedName>
    <definedName name="_Toc290476220" localSheetId="1">TF!#REF!</definedName>
    <definedName name="_Toc290476220" localSheetId="2">'TO1'!#REF!</definedName>
    <definedName name="_Toc290476220" localSheetId="3">'TO2'!#REF!</definedName>
    <definedName name="_Toc290476220" localSheetId="4">'TO3'!#REF!</definedName>
    <definedName name="_Toc290477685" localSheetId="1">TF!#REF!</definedName>
    <definedName name="_Toc290477685" localSheetId="2">'TO1'!#REF!</definedName>
    <definedName name="_Toc290477685" localSheetId="3">'TO2'!#REF!</definedName>
    <definedName name="_Toc290477685" localSheetId="4">'TO3'!#REF!</definedName>
    <definedName name="_Toc290477686" localSheetId="1">TF!#REF!</definedName>
    <definedName name="_Toc290477686" localSheetId="2">'TO1'!#REF!</definedName>
    <definedName name="_Toc290477686" localSheetId="3">'TO2'!#REF!</definedName>
    <definedName name="_Toc290477686" localSheetId="4">'TO3'!#REF!</definedName>
    <definedName name="_Toc290477687" localSheetId="1">TF!#REF!</definedName>
    <definedName name="_Toc290477687" localSheetId="2">'TO1'!#REF!</definedName>
    <definedName name="_Toc290477687" localSheetId="3">'TO2'!#REF!</definedName>
    <definedName name="_Toc290477687" localSheetId="4">'TO3'!#REF!</definedName>
    <definedName name="_Toc290477688" localSheetId="1">TF!#REF!</definedName>
    <definedName name="_Toc290477688" localSheetId="2">'TO1'!#REF!</definedName>
    <definedName name="_Toc290477688" localSheetId="3">'TO2'!#REF!</definedName>
    <definedName name="_Toc290477688" localSheetId="4">'TO3'!#REF!</definedName>
    <definedName name="_Toc290477689" localSheetId="1">TF!#REF!</definedName>
    <definedName name="_Toc290477689" localSheetId="2">'TO1'!#REF!</definedName>
    <definedName name="_Toc290477689" localSheetId="3">'TO2'!#REF!</definedName>
    <definedName name="_Toc290477689" localSheetId="4">'TO3'!#REF!</definedName>
    <definedName name="_Toc290536727" localSheetId="1">TF!#REF!</definedName>
    <definedName name="_Toc290536727" localSheetId="2">'TO1'!#REF!</definedName>
    <definedName name="_Toc290536727" localSheetId="3">'TO2'!#REF!</definedName>
    <definedName name="_Toc290536727" localSheetId="4">'TO3'!#REF!</definedName>
    <definedName name="_Toc290536729" localSheetId="1">TF!#REF!</definedName>
    <definedName name="_Toc290536729" localSheetId="2">'TO1'!#REF!</definedName>
    <definedName name="_Toc290536729" localSheetId="3">'TO2'!#REF!</definedName>
    <definedName name="_Toc290536729" localSheetId="4">'TO3'!#REF!</definedName>
    <definedName name="_Toc290536731" localSheetId="1">TF!#REF!</definedName>
    <definedName name="_Toc290536731" localSheetId="2">'TO1'!#REF!</definedName>
    <definedName name="_Toc290536731" localSheetId="3">'TO2'!#REF!</definedName>
    <definedName name="_Toc290536731" localSheetId="4">'TO3'!#REF!</definedName>
    <definedName name="_Toc290536733" localSheetId="1">TF!#REF!</definedName>
    <definedName name="_Toc290536733" localSheetId="2">'TO1'!#REF!</definedName>
    <definedName name="_Toc290536733" localSheetId="3">'TO2'!#REF!</definedName>
    <definedName name="_Toc290536733" localSheetId="4">'TO3'!#REF!</definedName>
    <definedName name="_Toc30563030" localSheetId="1">TF!#REF!</definedName>
    <definedName name="_Toc30563030" localSheetId="2">'TO1'!#REF!</definedName>
    <definedName name="_Toc30563030" localSheetId="3">'TO2'!#REF!</definedName>
    <definedName name="_Toc30563030" localSheetId="4">'TO3'!#REF!</definedName>
    <definedName name="_Toc35666114" localSheetId="1">TF!#REF!</definedName>
    <definedName name="_Toc35666114" localSheetId="2">'TO1'!#REF!</definedName>
    <definedName name="_Toc35666114" localSheetId="3">'TO2'!#REF!</definedName>
    <definedName name="_Toc35666114" localSheetId="4">'TO3'!#REF!</definedName>
    <definedName name="_Toc35666460" localSheetId="1">TF!#REF!</definedName>
    <definedName name="_Toc35666460" localSheetId="2">'TO1'!#REF!</definedName>
    <definedName name="_Toc35666460" localSheetId="3">'TO2'!#REF!</definedName>
    <definedName name="_Toc35666460" localSheetId="4">'TO3'!#REF!</definedName>
    <definedName name="_Toc420836994" localSheetId="1">TF!#REF!</definedName>
    <definedName name="_Toc420836994" localSheetId="2">'TO1'!#REF!</definedName>
    <definedName name="_Toc420836994" localSheetId="3">'TO2'!#REF!</definedName>
    <definedName name="_Toc420836994" localSheetId="4">'TO3'!#REF!</definedName>
    <definedName name="_Toc465840700" localSheetId="1">TF!#REF!</definedName>
    <definedName name="_Toc465840700" localSheetId="2">'TO1'!#REF!</definedName>
    <definedName name="_Toc465840700" localSheetId="3">'TO2'!#REF!</definedName>
    <definedName name="_Toc465840700" localSheetId="4">'TO3'!#REF!</definedName>
    <definedName name="_Toc466438125" localSheetId="1">TF!#REF!</definedName>
    <definedName name="_Toc466438125" localSheetId="2">'TO1'!#REF!</definedName>
    <definedName name="_Toc466438125" localSheetId="3">'TO2'!#REF!</definedName>
    <definedName name="_Toc466438125" localSheetId="4">'TO3'!#REF!</definedName>
    <definedName name="_Toc520263064" localSheetId="1">TF!#REF!</definedName>
    <definedName name="_Toc520263064" localSheetId="2">'TO1'!#REF!</definedName>
    <definedName name="_Toc520263064" localSheetId="3">'TO2'!#REF!</definedName>
    <definedName name="_Toc520263064" localSheetId="4">'TO3'!#REF!</definedName>
    <definedName name="_Toc520521314" localSheetId="1">TF!#REF!</definedName>
    <definedName name="_Toc520521314" localSheetId="2">'TO1'!#REF!</definedName>
    <definedName name="_Toc520521314" localSheetId="3">'TO2'!#REF!</definedName>
    <definedName name="_Toc520521314" localSheetId="4">'TO3'!#REF!</definedName>
    <definedName name="_Toc520540252" localSheetId="1">TF!#REF!</definedName>
    <definedName name="_Toc520540252" localSheetId="2">'TO1'!#REF!</definedName>
    <definedName name="_Toc520540252" localSheetId="3">'TO2'!#REF!</definedName>
    <definedName name="_Toc520540252" localSheetId="4">'TO3'!#REF!</definedName>
    <definedName name="_Toc520540253" localSheetId="1">TF!#REF!</definedName>
    <definedName name="_Toc520540253" localSheetId="2">'TO1'!#REF!</definedName>
    <definedName name="_Toc520540253" localSheetId="3">'TO2'!#REF!</definedName>
    <definedName name="_Toc520540253" localSheetId="4">'TO3'!#REF!</definedName>
    <definedName name="_Toc63070828" localSheetId="1">TF!#REF!</definedName>
    <definedName name="_Toc63070828" localSheetId="2">'TO1'!#REF!</definedName>
    <definedName name="_Toc63070828" localSheetId="3">'TO2'!#REF!</definedName>
    <definedName name="_Toc63070828" localSheetId="4">'TO3'!#REF!</definedName>
    <definedName name="_Toc68074338" localSheetId="1">TF!#REF!</definedName>
    <definedName name="_Toc68074338" localSheetId="2">'TO1'!#REF!</definedName>
    <definedName name="_Toc68074338" localSheetId="3">'TO2'!#REF!</definedName>
    <definedName name="_Toc68074338" localSheetId="4">'TO3'!#REF!</definedName>
    <definedName name="_Toc77129291" localSheetId="1">TF!#REF!</definedName>
    <definedName name="_Toc77129291" localSheetId="2">'TO1'!#REF!</definedName>
    <definedName name="_Toc77129291" localSheetId="3">'TO2'!#REF!</definedName>
    <definedName name="_Toc77129291" localSheetId="4">'TO3'!#REF!</definedName>
    <definedName name="_Toc83094142" localSheetId="1">TF!#REF!</definedName>
    <definedName name="_Toc83094142" localSheetId="2">'TO1'!#REF!</definedName>
    <definedName name="_Toc83094142" localSheetId="3">'TO2'!#REF!</definedName>
    <definedName name="_Toc83094142" localSheetId="4">'TO3'!#REF!</definedName>
    <definedName name="_Toc83800717" localSheetId="1">TF!#REF!</definedName>
    <definedName name="_Toc83800717" localSheetId="2">'TO1'!#REF!</definedName>
    <definedName name="_Toc83800717" localSheetId="3">'TO2'!#REF!</definedName>
    <definedName name="_Toc83800717" localSheetId="4">'TO3'!#REF!</definedName>
    <definedName name="_Toc95885879" localSheetId="1">TF!#REF!</definedName>
    <definedName name="_Toc95885879" localSheetId="2">'TO1'!#REF!</definedName>
    <definedName name="_Toc95885879" localSheetId="3">'TO2'!#REF!</definedName>
    <definedName name="_Toc95885879" localSheetId="4">'TO3'!#REF!</definedName>
    <definedName name="_Toc95893996" localSheetId="1">TF!#REF!</definedName>
    <definedName name="_Toc95893996" localSheetId="2">'TO1'!#REF!</definedName>
    <definedName name="_Toc95893996" localSheetId="3">'TO2'!#REF!</definedName>
    <definedName name="_Toc95893996" localSheetId="4">'TO3'!#REF!</definedName>
    <definedName name="_xlnm.Print_Titles" localSheetId="1">TF!$1:$7</definedName>
    <definedName name="_xlnm.Print_Titles" localSheetId="2">'TO1'!$1:$7</definedName>
    <definedName name="_xlnm.Print_Titles" localSheetId="3">'TO2'!$1:$7</definedName>
    <definedName name="_xlnm.Print_Titles" localSheetId="4">'TO3'!$1:$7</definedName>
    <definedName name="OLE_LINK1" localSheetId="1">TF!#REF!</definedName>
    <definedName name="OLE_LINK1" localSheetId="2">'TO1'!#REF!</definedName>
    <definedName name="OLE_LINK1" localSheetId="3">'TO2'!#REF!</definedName>
    <definedName name="OLE_LINK1" localSheetId="4">'TO3'!#REF!</definedName>
    <definedName name="_xlnm.Print_Area" localSheetId="0">'Récap.'!$A$1:$F$35</definedName>
    <definedName name="_xlnm.Print_Area" localSheetId="1">TF!$A$1:$G$331</definedName>
    <definedName name="_xlnm.Print_Area" localSheetId="2">'TO1'!$A$1:$G$220</definedName>
    <definedName name="_xlnm.Print_Area" localSheetId="3">'TO2'!$A$1:$G$202</definedName>
    <definedName name="_xlnm.Print_Area" localSheetId="4">'TO3'!$A$1:$G$216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4" l="1"/>
  <c r="F5" i="4"/>
  <c r="F7" i="4"/>
  <c r="F9" i="4"/>
  <c r="F10" i="4"/>
  <c r="F11" i="4"/>
  <c r="F12" i="4"/>
  <c r="F15" i="4"/>
  <c r="F18" i="4"/>
  <c r="F19" i="4"/>
  <c r="F22" i="4"/>
  <c r="F25" i="4"/>
  <c r="F26" i="4"/>
  <c r="G199" i="17" l="1"/>
  <c r="G200" i="17"/>
  <c r="G201" i="17"/>
  <c r="G202" i="17"/>
  <c r="G203" i="17"/>
  <c r="G204" i="17"/>
  <c r="G205" i="17"/>
  <c r="G206" i="17"/>
  <c r="G207" i="17"/>
  <c r="G208" i="17"/>
  <c r="G209" i="17"/>
  <c r="G210" i="17"/>
  <c r="G181" i="17"/>
  <c r="G182" i="17"/>
  <c r="G183" i="17"/>
  <c r="G184" i="17"/>
  <c r="G185" i="17"/>
  <c r="G186" i="17"/>
  <c r="G187" i="17"/>
  <c r="G188" i="17"/>
  <c r="G189" i="17"/>
  <c r="G190" i="17"/>
  <c r="G191" i="17"/>
  <c r="G192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49" i="17"/>
  <c r="G150" i="17"/>
  <c r="G151" i="17"/>
  <c r="G152" i="17"/>
  <c r="G153" i="17"/>
  <c r="G154" i="17"/>
  <c r="G155" i="17"/>
  <c r="G156" i="17"/>
  <c r="G157" i="17"/>
  <c r="G158" i="17"/>
  <c r="G159" i="17"/>
  <c r="G160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15" i="17"/>
  <c r="G116" i="17"/>
  <c r="G117" i="17"/>
  <c r="G118" i="17"/>
  <c r="G119" i="17"/>
  <c r="G120" i="17"/>
  <c r="G121" i="17"/>
  <c r="G122" i="17"/>
  <c r="G123" i="17"/>
  <c r="G124" i="17"/>
  <c r="G125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81" i="17"/>
  <c r="G82" i="17"/>
  <c r="G83" i="17"/>
  <c r="G84" i="17"/>
  <c r="G85" i="17"/>
  <c r="G86" i="17"/>
  <c r="G87" i="17"/>
  <c r="G88" i="17"/>
  <c r="G89" i="17"/>
  <c r="G90" i="17"/>
  <c r="G91" i="17"/>
  <c r="G92" i="17"/>
  <c r="G93" i="17"/>
  <c r="G94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A76" i="17"/>
  <c r="A74" i="17"/>
  <c r="A73" i="17"/>
  <c r="A71" i="17"/>
  <c r="A69" i="17"/>
  <c r="A66" i="17"/>
  <c r="A65" i="17"/>
  <c r="A64" i="17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A158" i="16"/>
  <c r="A152" i="16"/>
  <c r="A153" i="16"/>
  <c r="C153" i="16"/>
  <c r="A154" i="16"/>
  <c r="A155" i="16"/>
  <c r="A8" i="16"/>
  <c r="G196" i="15"/>
  <c r="G197" i="15"/>
  <c r="G198" i="15"/>
  <c r="G199" i="15"/>
  <c r="G200" i="15"/>
  <c r="G201" i="15"/>
  <c r="G202" i="15"/>
  <c r="G203" i="15"/>
  <c r="G204" i="15"/>
  <c r="G205" i="15"/>
  <c r="G206" i="15"/>
  <c r="G207" i="15"/>
  <c r="G208" i="15"/>
  <c r="G209" i="15"/>
  <c r="G210" i="15"/>
  <c r="G211" i="15"/>
  <c r="G212" i="15"/>
  <c r="G213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32" i="15"/>
  <c r="G133" i="15"/>
  <c r="G134" i="15"/>
  <c r="G135" i="15"/>
  <c r="G136" i="15"/>
  <c r="G137" i="15"/>
  <c r="G138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71" i="15"/>
  <c r="G72" i="15"/>
  <c r="G73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17" i="15"/>
  <c r="G18" i="15"/>
  <c r="G19" i="15"/>
  <c r="G20" i="15"/>
  <c r="G21" i="15"/>
  <c r="G22" i="15"/>
  <c r="G23" i="15"/>
  <c r="G24" i="15"/>
  <c r="G25" i="15"/>
  <c r="A216" i="17"/>
  <c r="A215" i="17"/>
  <c r="A214" i="17"/>
  <c r="A213" i="17"/>
  <c r="C212" i="17"/>
  <c r="A212" i="17"/>
  <c r="A211" i="17"/>
  <c r="A210" i="17"/>
  <c r="A208" i="17"/>
  <c r="A207" i="17"/>
  <c r="A206" i="17"/>
  <c r="A205" i="17"/>
  <c r="A201" i="17"/>
  <c r="A200" i="17"/>
  <c r="A199" i="17"/>
  <c r="A198" i="17"/>
  <c r="A197" i="17"/>
  <c r="A196" i="17"/>
  <c r="A195" i="17"/>
  <c r="C194" i="17"/>
  <c r="A194" i="17"/>
  <c r="A193" i="17"/>
  <c r="A192" i="17"/>
  <c r="A190" i="17"/>
  <c r="A189" i="17"/>
  <c r="A188" i="17"/>
  <c r="A187" i="17"/>
  <c r="A183" i="17"/>
  <c r="A182" i="17"/>
  <c r="A181" i="17"/>
  <c r="A180" i="17"/>
  <c r="A179" i="17"/>
  <c r="C178" i="17"/>
  <c r="A178" i="17"/>
  <c r="A177" i="17"/>
  <c r="A176" i="17"/>
  <c r="A174" i="17"/>
  <c r="A173" i="17"/>
  <c r="A172" i="17"/>
  <c r="A171" i="17"/>
  <c r="A167" i="17"/>
  <c r="A166" i="17"/>
  <c r="A165" i="17"/>
  <c r="A164" i="17"/>
  <c r="A163" i="17"/>
  <c r="C162" i="17"/>
  <c r="A162" i="17"/>
  <c r="A161" i="17"/>
  <c r="A160" i="17"/>
  <c r="A158" i="17"/>
  <c r="A157" i="17"/>
  <c r="A156" i="17"/>
  <c r="A155" i="17"/>
  <c r="A151" i="17"/>
  <c r="A150" i="17"/>
  <c r="A149" i="17"/>
  <c r="A148" i="17"/>
  <c r="A147" i="17"/>
  <c r="C146" i="17"/>
  <c r="A146" i="17"/>
  <c r="A145" i="17"/>
  <c r="A144" i="17"/>
  <c r="A142" i="17"/>
  <c r="A141" i="17"/>
  <c r="A140" i="17"/>
  <c r="A139" i="17"/>
  <c r="A135" i="17"/>
  <c r="A134" i="17"/>
  <c r="A133" i="17"/>
  <c r="A132" i="17"/>
  <c r="A131" i="17"/>
  <c r="A130" i="17"/>
  <c r="A129" i="17"/>
  <c r="C128" i="17"/>
  <c r="A128" i="17"/>
  <c r="A127" i="17"/>
  <c r="A126" i="17"/>
  <c r="A124" i="17"/>
  <c r="A123" i="17"/>
  <c r="A122" i="17"/>
  <c r="A121" i="17"/>
  <c r="A117" i="17"/>
  <c r="A116" i="17"/>
  <c r="A115" i="17"/>
  <c r="A114" i="17"/>
  <c r="A113" i="17"/>
  <c r="C112" i="17"/>
  <c r="A112" i="17"/>
  <c r="A111" i="17"/>
  <c r="A110" i="17"/>
  <c r="A108" i="17"/>
  <c r="A107" i="17"/>
  <c r="A105" i="17"/>
  <c r="A103" i="17"/>
  <c r="A100" i="17"/>
  <c r="A99" i="17"/>
  <c r="A98" i="17"/>
  <c r="A97" i="17"/>
  <c r="A96" i="17"/>
  <c r="C95" i="17"/>
  <c r="A95" i="17"/>
  <c r="A94" i="17"/>
  <c r="A93" i="17"/>
  <c r="A91" i="17"/>
  <c r="A90" i="17"/>
  <c r="A88" i="17"/>
  <c r="A86" i="17"/>
  <c r="A83" i="17"/>
  <c r="A82" i="17"/>
  <c r="A81" i="17"/>
  <c r="A80" i="17"/>
  <c r="A79" i="17"/>
  <c r="C78" i="17"/>
  <c r="A78" i="17"/>
  <c r="A77" i="17"/>
  <c r="A63" i="17"/>
  <c r="A62" i="17"/>
  <c r="A61" i="17"/>
  <c r="A60" i="17"/>
  <c r="A59" i="17"/>
  <c r="A58" i="17"/>
  <c r="A57" i="17"/>
  <c r="G56" i="17"/>
  <c r="A55" i="17"/>
  <c r="A54" i="17"/>
  <c r="A53" i="17"/>
  <c r="A52" i="17"/>
  <c r="G51" i="17"/>
  <c r="A50" i="17"/>
  <c r="G49" i="17"/>
  <c r="G48" i="17"/>
  <c r="G47" i="17"/>
  <c r="A46" i="17"/>
  <c r="A45" i="17"/>
  <c r="G44" i="17"/>
  <c r="G43" i="17"/>
  <c r="G42" i="17"/>
  <c r="A41" i="17"/>
  <c r="A40" i="17"/>
  <c r="A39" i="17"/>
  <c r="A38" i="17"/>
  <c r="A37" i="17"/>
  <c r="A36" i="17"/>
  <c r="A35" i="17"/>
  <c r="A34" i="17"/>
  <c r="A33" i="17"/>
  <c r="G32" i="17"/>
  <c r="A31" i="17"/>
  <c r="G30" i="17"/>
  <c r="A29" i="17"/>
  <c r="G28" i="17"/>
  <c r="A27" i="17"/>
  <c r="A26" i="17"/>
  <c r="A25" i="17"/>
  <c r="A24" i="17"/>
  <c r="A23" i="17"/>
  <c r="A22" i="17"/>
  <c r="G21" i="17"/>
  <c r="A20" i="17"/>
  <c r="G19" i="17"/>
  <c r="A18" i="17"/>
  <c r="A17" i="17"/>
  <c r="G16" i="17"/>
  <c r="A15" i="17"/>
  <c r="G14" i="17"/>
  <c r="A13" i="17"/>
  <c r="G12" i="17"/>
  <c r="A11" i="17"/>
  <c r="G10" i="17"/>
  <c r="A10" i="17"/>
  <c r="A202" i="16"/>
  <c r="A201" i="16"/>
  <c r="A200" i="16"/>
  <c r="A199" i="16"/>
  <c r="C198" i="16"/>
  <c r="A198" i="16"/>
  <c r="A197" i="16"/>
  <c r="A196" i="16"/>
  <c r="G195" i="16"/>
  <c r="A194" i="16"/>
  <c r="A193" i="16"/>
  <c r="A192" i="16"/>
  <c r="A191" i="16"/>
  <c r="A190" i="16"/>
  <c r="A189" i="16"/>
  <c r="A188" i="16"/>
  <c r="A187" i="16"/>
  <c r="C186" i="16"/>
  <c r="A186" i="16"/>
  <c r="A185" i="16"/>
  <c r="A184" i="16"/>
  <c r="A182" i="16"/>
  <c r="A181" i="16"/>
  <c r="A180" i="16"/>
  <c r="A174" i="16"/>
  <c r="A171" i="16"/>
  <c r="A170" i="16"/>
  <c r="A168" i="16"/>
  <c r="A167" i="16"/>
  <c r="A166" i="16"/>
  <c r="G165" i="16"/>
  <c r="A164" i="16"/>
  <c r="A163" i="16"/>
  <c r="A162" i="16"/>
  <c r="A161" i="16"/>
  <c r="G160" i="16"/>
  <c r="A159" i="16"/>
  <c r="A157" i="16"/>
  <c r="A156" i="16"/>
  <c r="A151" i="16"/>
  <c r="A149" i="16"/>
  <c r="A148" i="16"/>
  <c r="A147" i="16"/>
  <c r="A141" i="16"/>
  <c r="A138" i="16"/>
  <c r="A137" i="16"/>
  <c r="A135" i="16"/>
  <c r="A134" i="16"/>
  <c r="A133" i="16"/>
  <c r="A131" i="16"/>
  <c r="A130" i="16"/>
  <c r="A129" i="16"/>
  <c r="A128" i="16"/>
  <c r="G127" i="16"/>
  <c r="A126" i="16"/>
  <c r="A125" i="16"/>
  <c r="A124" i="16"/>
  <c r="A123" i="16"/>
  <c r="A122" i="16"/>
  <c r="A121" i="16"/>
  <c r="C120" i="16"/>
  <c r="A120" i="16"/>
  <c r="A119" i="16"/>
  <c r="A118" i="16"/>
  <c r="A116" i="16"/>
  <c r="A115" i="16"/>
  <c r="A114" i="16"/>
  <c r="A108" i="16"/>
  <c r="A105" i="16"/>
  <c r="A104" i="16"/>
  <c r="A102" i="16"/>
  <c r="A101" i="16"/>
  <c r="A100" i="16"/>
  <c r="A98" i="16"/>
  <c r="A97" i="16"/>
  <c r="A96" i="16"/>
  <c r="A95" i="16"/>
  <c r="G94" i="16"/>
  <c r="A93" i="16"/>
  <c r="A92" i="16"/>
  <c r="A91" i="16"/>
  <c r="A90" i="16"/>
  <c r="A89" i="16"/>
  <c r="A88" i="16"/>
  <c r="C87" i="16"/>
  <c r="A87" i="16"/>
  <c r="A86" i="16"/>
  <c r="A85" i="16"/>
  <c r="A83" i="16"/>
  <c r="A82" i="16"/>
  <c r="A81" i="16"/>
  <c r="A75" i="16"/>
  <c r="A72" i="16"/>
  <c r="A71" i="16"/>
  <c r="A69" i="16"/>
  <c r="A68" i="16"/>
  <c r="A67" i="16"/>
  <c r="A65" i="16"/>
  <c r="A64" i="16"/>
  <c r="A63" i="16"/>
  <c r="A62" i="16"/>
  <c r="G61" i="16"/>
  <c r="A60" i="16"/>
  <c r="A59" i="16"/>
  <c r="A58" i="16"/>
  <c r="A57" i="16"/>
  <c r="A56" i="16"/>
  <c r="A55" i="16"/>
  <c r="A54" i="16"/>
  <c r="A53" i="16"/>
  <c r="C52" i="16"/>
  <c r="A52" i="16"/>
  <c r="A51" i="16"/>
  <c r="A50" i="16"/>
  <c r="G49" i="16"/>
  <c r="A48" i="16"/>
  <c r="A47" i="16"/>
  <c r="A46" i="16"/>
  <c r="A45" i="16"/>
  <c r="A44" i="16"/>
  <c r="A43" i="16"/>
  <c r="C42" i="16"/>
  <c r="A42" i="16"/>
  <c r="A41" i="16"/>
  <c r="A40" i="16"/>
  <c r="A39" i="16"/>
  <c r="A38" i="16"/>
  <c r="A37" i="16"/>
  <c r="G36" i="16"/>
  <c r="A35" i="16"/>
  <c r="A34" i="16"/>
  <c r="A33" i="16"/>
  <c r="A32" i="16"/>
  <c r="A31" i="16"/>
  <c r="A30" i="16"/>
  <c r="C29" i="16"/>
  <c r="A29" i="16"/>
  <c r="A28" i="16"/>
  <c r="A27" i="16"/>
  <c r="G26" i="16"/>
  <c r="A25" i="16"/>
  <c r="A24" i="16"/>
  <c r="A23" i="16"/>
  <c r="A22" i="16"/>
  <c r="A21" i="16"/>
  <c r="A20" i="16"/>
  <c r="C19" i="16"/>
  <c r="A19" i="16"/>
  <c r="A18" i="16"/>
  <c r="A17" i="16"/>
  <c r="G16" i="16"/>
  <c r="A15" i="16"/>
  <c r="A14" i="16"/>
  <c r="A13" i="16"/>
  <c r="A12" i="16"/>
  <c r="A11" i="16"/>
  <c r="A10" i="16"/>
  <c r="A9" i="16"/>
  <c r="A220" i="15"/>
  <c r="A219" i="15"/>
  <c r="A218" i="15"/>
  <c r="A217" i="15"/>
  <c r="C216" i="15"/>
  <c r="A216" i="15"/>
  <c r="A215" i="15"/>
  <c r="A214" i="15"/>
  <c r="A212" i="15"/>
  <c r="A211" i="15"/>
  <c r="A210" i="15"/>
  <c r="A204" i="15"/>
  <c r="A201" i="15"/>
  <c r="A200" i="15"/>
  <c r="A198" i="15"/>
  <c r="A197" i="15"/>
  <c r="A196" i="15"/>
  <c r="G195" i="15"/>
  <c r="A194" i="15"/>
  <c r="A193" i="15"/>
  <c r="A192" i="15"/>
  <c r="A191" i="15"/>
  <c r="G190" i="15"/>
  <c r="A189" i="15"/>
  <c r="A188" i="15"/>
  <c r="A187" i="15"/>
  <c r="A186" i="15"/>
  <c r="A185" i="15"/>
  <c r="A184" i="15"/>
  <c r="C183" i="15"/>
  <c r="A183" i="15"/>
  <c r="A182" i="15"/>
  <c r="A181" i="15"/>
  <c r="G180" i="15"/>
  <c r="A179" i="15"/>
  <c r="A178" i="15"/>
  <c r="A177" i="15"/>
  <c r="A176" i="15"/>
  <c r="A175" i="15"/>
  <c r="A174" i="15"/>
  <c r="C173" i="15"/>
  <c r="A173" i="15"/>
  <c r="A172" i="15"/>
  <c r="A171" i="15"/>
  <c r="G170" i="15"/>
  <c r="A169" i="15"/>
  <c r="A168" i="15"/>
  <c r="A167" i="15"/>
  <c r="A166" i="15"/>
  <c r="A165" i="15"/>
  <c r="A164" i="15"/>
  <c r="C163" i="15"/>
  <c r="A163" i="15"/>
  <c r="A162" i="15"/>
  <c r="A161" i="15"/>
  <c r="G160" i="15"/>
  <c r="A159" i="15"/>
  <c r="A158" i="15"/>
  <c r="A157" i="15"/>
  <c r="A156" i="15"/>
  <c r="A155" i="15"/>
  <c r="A154" i="15"/>
  <c r="C153" i="15"/>
  <c r="A153" i="15"/>
  <c r="A152" i="15"/>
  <c r="A151" i="15"/>
  <c r="G150" i="15"/>
  <c r="A149" i="15"/>
  <c r="A148" i="15"/>
  <c r="A147" i="15"/>
  <c r="A146" i="15"/>
  <c r="A145" i="15"/>
  <c r="A144" i="15"/>
  <c r="A143" i="15"/>
  <c r="A142" i="15"/>
  <c r="C141" i="15"/>
  <c r="A141" i="15"/>
  <c r="A140" i="15"/>
  <c r="A139" i="15"/>
  <c r="A137" i="15"/>
  <c r="A136" i="15"/>
  <c r="A135" i="15"/>
  <c r="A129" i="15"/>
  <c r="A126" i="15"/>
  <c r="A125" i="15"/>
  <c r="A123" i="15"/>
  <c r="A122" i="15"/>
  <c r="A121" i="15"/>
  <c r="A119" i="15"/>
  <c r="A118" i="15"/>
  <c r="A117" i="15"/>
  <c r="A116" i="15"/>
  <c r="G115" i="15"/>
  <c r="A114" i="15"/>
  <c r="A113" i="15"/>
  <c r="A112" i="15"/>
  <c r="A111" i="15"/>
  <c r="A110" i="15"/>
  <c r="A109" i="15"/>
  <c r="C108" i="15"/>
  <c r="A108" i="15"/>
  <c r="A107" i="15"/>
  <c r="A106" i="15"/>
  <c r="A104" i="15"/>
  <c r="A103" i="15"/>
  <c r="A102" i="15"/>
  <c r="A96" i="15"/>
  <c r="A93" i="15"/>
  <c r="A92" i="15"/>
  <c r="A90" i="15"/>
  <c r="A89" i="15"/>
  <c r="A88" i="15"/>
  <c r="G87" i="15"/>
  <c r="A86" i="15"/>
  <c r="A85" i="15"/>
  <c r="A84" i="15"/>
  <c r="A83" i="15"/>
  <c r="G82" i="15"/>
  <c r="A81" i="15"/>
  <c r="A80" i="15"/>
  <c r="A79" i="15"/>
  <c r="A78" i="15"/>
  <c r="A77" i="15"/>
  <c r="A76" i="15"/>
  <c r="C75" i="15"/>
  <c r="A75" i="15"/>
  <c r="A74" i="15"/>
  <c r="A73" i="15"/>
  <c r="A71" i="15"/>
  <c r="A70" i="15"/>
  <c r="A69" i="15"/>
  <c r="A63" i="15"/>
  <c r="A60" i="15"/>
  <c r="A59" i="15"/>
  <c r="A57" i="15"/>
  <c r="A56" i="15"/>
  <c r="A55" i="15"/>
  <c r="A53" i="15"/>
  <c r="A52" i="15"/>
  <c r="A51" i="15"/>
  <c r="A50" i="15"/>
  <c r="G49" i="15"/>
  <c r="A48" i="15"/>
  <c r="A47" i="15"/>
  <c r="A46" i="15"/>
  <c r="A45" i="15"/>
  <c r="A44" i="15"/>
  <c r="A43" i="15"/>
  <c r="C42" i="15"/>
  <c r="A42" i="15"/>
  <c r="A41" i="15"/>
  <c r="A40" i="15"/>
  <c r="A38" i="15"/>
  <c r="A37" i="15"/>
  <c r="A36" i="15"/>
  <c r="A30" i="15"/>
  <c r="A27" i="15"/>
  <c r="A26" i="15"/>
  <c r="A24" i="15"/>
  <c r="A23" i="15"/>
  <c r="A22" i="15"/>
  <c r="A20" i="15"/>
  <c r="A19" i="15"/>
  <c r="A18" i="15"/>
  <c r="A17" i="15"/>
  <c r="G16" i="15"/>
  <c r="A15" i="15"/>
  <c r="A14" i="15"/>
  <c r="A13" i="15"/>
  <c r="A12" i="15"/>
  <c r="A11" i="15"/>
  <c r="A10" i="15"/>
  <c r="A9" i="15"/>
  <c r="A8" i="15"/>
  <c r="A11" i="6"/>
  <c r="A13" i="6"/>
  <c r="A15" i="6"/>
  <c r="A17" i="6"/>
  <c r="A18" i="6"/>
  <c r="A20" i="6"/>
  <c r="A22" i="6"/>
  <c r="A23" i="6"/>
  <c r="A24" i="6"/>
  <c r="A25" i="6"/>
  <c r="A26" i="6"/>
  <c r="A27" i="6"/>
  <c r="A29" i="6"/>
  <c r="A31" i="6"/>
  <c r="A33" i="6"/>
  <c r="A34" i="6"/>
  <c r="A35" i="6"/>
  <c r="A36" i="6"/>
  <c r="A37" i="6"/>
  <c r="A38" i="6"/>
  <c r="A39" i="6"/>
  <c r="A40" i="6"/>
  <c r="A41" i="6"/>
  <c r="A45" i="6"/>
  <c r="A46" i="6"/>
  <c r="A50" i="6"/>
  <c r="A52" i="6"/>
  <c r="A53" i="6"/>
  <c r="A54" i="6"/>
  <c r="A55" i="6"/>
  <c r="A57" i="6"/>
  <c r="A58" i="6"/>
  <c r="A59" i="6"/>
  <c r="A60" i="6"/>
  <c r="A61" i="6"/>
  <c r="A62" i="6"/>
  <c r="A63" i="6"/>
  <c r="A64" i="6"/>
  <c r="A65" i="6"/>
  <c r="A67" i="6"/>
  <c r="A69" i="6"/>
  <c r="A71" i="6"/>
  <c r="A73" i="6"/>
  <c r="A75" i="6"/>
  <c r="A76" i="6"/>
  <c r="A77" i="6"/>
  <c r="A78" i="6"/>
  <c r="A79" i="6"/>
  <c r="A80" i="6"/>
  <c r="A82" i="6"/>
  <c r="A84" i="6"/>
  <c r="A86" i="6"/>
  <c r="A88" i="6"/>
  <c r="A89" i="6"/>
  <c r="A90" i="6"/>
  <c r="A91" i="6"/>
  <c r="A92" i="6"/>
  <c r="A93" i="6"/>
  <c r="A94" i="6"/>
  <c r="A96" i="6"/>
  <c r="A98" i="6"/>
  <c r="A100" i="6"/>
  <c r="A102" i="6"/>
  <c r="A104" i="6"/>
  <c r="A105" i="6"/>
  <c r="A106" i="6"/>
  <c r="A107" i="6"/>
  <c r="A108" i="6"/>
  <c r="A109" i="6"/>
  <c r="A111" i="6"/>
  <c r="A113" i="6"/>
  <c r="A115" i="6"/>
  <c r="A117" i="6"/>
  <c r="A118" i="6"/>
  <c r="A119" i="6"/>
  <c r="A120" i="6"/>
  <c r="A121" i="6"/>
  <c r="A122" i="6"/>
  <c r="A123" i="6"/>
  <c r="A125" i="6"/>
  <c r="A127" i="6"/>
  <c r="A129" i="6"/>
  <c r="A131" i="6"/>
  <c r="A133" i="6"/>
  <c r="A134" i="6"/>
  <c r="A135" i="6"/>
  <c r="A136" i="6"/>
  <c r="A137" i="6"/>
  <c r="A139" i="6"/>
  <c r="A141" i="6"/>
  <c r="A143" i="6"/>
  <c r="A145" i="6"/>
  <c r="A146" i="6"/>
  <c r="A147" i="6"/>
  <c r="A148" i="6"/>
  <c r="A149" i="6"/>
  <c r="A150" i="6"/>
  <c r="A151" i="6"/>
  <c r="A153" i="6"/>
  <c r="A155" i="6"/>
  <c r="A157" i="6"/>
  <c r="A159" i="6"/>
  <c r="A161" i="6"/>
  <c r="A162" i="6"/>
  <c r="A163" i="6"/>
  <c r="A164" i="6"/>
  <c r="A165" i="6"/>
  <c r="A166" i="6"/>
  <c r="A168" i="6"/>
  <c r="A170" i="6"/>
  <c r="A172" i="6"/>
  <c r="A174" i="6"/>
  <c r="A175" i="6"/>
  <c r="A176" i="6"/>
  <c r="A177" i="6"/>
  <c r="A178" i="6"/>
  <c r="A179" i="6"/>
  <c r="A180" i="6"/>
  <c r="A181" i="6"/>
  <c r="A182" i="6"/>
  <c r="A184" i="6"/>
  <c r="A186" i="6"/>
  <c r="A188" i="6"/>
  <c r="A190" i="6"/>
  <c r="A192" i="6"/>
  <c r="A193" i="6"/>
  <c r="A194" i="6"/>
  <c r="A195" i="6"/>
  <c r="A196" i="6"/>
  <c r="A197" i="6"/>
  <c r="A199" i="6"/>
  <c r="A201" i="6"/>
  <c r="A203" i="6"/>
  <c r="A205" i="6"/>
  <c r="A207" i="6"/>
  <c r="A208" i="6"/>
  <c r="A209" i="6"/>
  <c r="A210" i="6"/>
  <c r="A211" i="6"/>
  <c r="A212" i="6"/>
  <c r="A213" i="6"/>
  <c r="A215" i="6"/>
  <c r="A217" i="6"/>
  <c r="A219" i="6"/>
  <c r="A221" i="6"/>
  <c r="A223" i="6"/>
  <c r="A224" i="6"/>
  <c r="A225" i="6"/>
  <c r="A226" i="6"/>
  <c r="A227" i="6"/>
  <c r="A228" i="6"/>
  <c r="A230" i="6"/>
  <c r="A232" i="6"/>
  <c r="A234" i="6"/>
  <c r="A236" i="6"/>
  <c r="A237" i="6"/>
  <c r="A238" i="6"/>
  <c r="A239" i="6"/>
  <c r="A240" i="6"/>
  <c r="A241" i="6"/>
  <c r="A242" i="6"/>
  <c r="A244" i="6"/>
  <c r="A246" i="6"/>
  <c r="A248" i="6"/>
  <c r="A250" i="6"/>
  <c r="A252" i="6"/>
  <c r="A253" i="6"/>
  <c r="A254" i="6"/>
  <c r="A255" i="6"/>
  <c r="A256" i="6"/>
  <c r="A257" i="6"/>
  <c r="A259" i="6"/>
  <c r="A261" i="6"/>
  <c r="A263" i="6"/>
  <c r="A265" i="6"/>
  <c r="A266" i="6"/>
  <c r="A267" i="6"/>
  <c r="A268" i="6"/>
  <c r="A269" i="6"/>
  <c r="A270" i="6"/>
  <c r="A271" i="6"/>
  <c r="A273" i="6"/>
  <c r="A275" i="6"/>
  <c r="A277" i="6"/>
  <c r="A279" i="6"/>
  <c r="A281" i="6"/>
  <c r="A282" i="6"/>
  <c r="A283" i="6"/>
  <c r="A284" i="6"/>
  <c r="A285" i="6"/>
  <c r="A286" i="6"/>
  <c r="A288" i="6"/>
  <c r="A290" i="6"/>
  <c r="A292" i="6"/>
  <c r="A294" i="6"/>
  <c r="A295" i="6"/>
  <c r="A296" i="6"/>
  <c r="A297" i="6"/>
  <c r="A298" i="6"/>
  <c r="A299" i="6"/>
  <c r="A300" i="6"/>
  <c r="A301" i="6"/>
  <c r="A302" i="6"/>
  <c r="A304" i="6"/>
  <c r="A306" i="6"/>
  <c r="A308" i="6"/>
  <c r="A310" i="6"/>
  <c r="A312" i="6"/>
  <c r="A313" i="6"/>
  <c r="A314" i="6"/>
  <c r="A315" i="6"/>
  <c r="A316" i="6"/>
  <c r="A317" i="6"/>
  <c r="A319" i="6"/>
  <c r="A321" i="6"/>
  <c r="A323" i="6"/>
  <c r="A325" i="6"/>
  <c r="A326" i="6"/>
  <c r="A327" i="6"/>
  <c r="A10" i="6"/>
  <c r="A12" i="6" s="1"/>
  <c r="G56" i="6"/>
  <c r="G51" i="6"/>
  <c r="G49" i="6"/>
  <c r="G48" i="6"/>
  <c r="G47" i="6"/>
  <c r="G44" i="6"/>
  <c r="G43" i="6"/>
  <c r="G42" i="6"/>
  <c r="G32" i="6"/>
  <c r="G30" i="6"/>
  <c r="G28" i="6"/>
  <c r="G21" i="6"/>
  <c r="G19" i="6"/>
  <c r="G16" i="6"/>
  <c r="G14" i="6"/>
  <c r="G12" i="6"/>
  <c r="G10" i="6"/>
  <c r="G78" i="17" l="1"/>
  <c r="E13" i="4" s="1"/>
  <c r="G95" i="17"/>
  <c r="E14" i="4" s="1"/>
  <c r="G112" i="17"/>
  <c r="E16" i="4" s="1"/>
  <c r="G128" i="17"/>
  <c r="E17" i="4" s="1"/>
  <c r="G212" i="17"/>
  <c r="E27" i="4" s="1"/>
  <c r="G24" i="17"/>
  <c r="E4" i="4" s="1"/>
  <c r="G59" i="17"/>
  <c r="E8" i="4" s="1"/>
  <c r="G162" i="17"/>
  <c r="E21" i="4" s="1"/>
  <c r="G178" i="17"/>
  <c r="E23" i="4" s="1"/>
  <c r="G35" i="17"/>
  <c r="E6" i="4" s="1"/>
  <c r="G146" i="17"/>
  <c r="E20" i="4" s="1"/>
  <c r="G194" i="17"/>
  <c r="E24" i="4" s="1"/>
  <c r="G153" i="16"/>
  <c r="D23" i="4" s="1"/>
  <c r="G29" i="16"/>
  <c r="D14" i="4" s="1"/>
  <c r="G42" i="16"/>
  <c r="D16" i="4" s="1"/>
  <c r="G52" i="16"/>
  <c r="D17" i="4" s="1"/>
  <c r="G87" i="16"/>
  <c r="D20" i="4" s="1"/>
  <c r="G198" i="16"/>
  <c r="D27" i="4" s="1"/>
  <c r="G19" i="16"/>
  <c r="D13" i="4" s="1"/>
  <c r="G120" i="16"/>
  <c r="D21" i="4" s="1"/>
  <c r="G186" i="16"/>
  <c r="D24" i="4" s="1"/>
  <c r="G183" i="15"/>
  <c r="C24" i="4" s="1"/>
  <c r="G108" i="15"/>
  <c r="C16" i="4" s="1"/>
  <c r="G75" i="15"/>
  <c r="C14" i="4" s="1"/>
  <c r="G216" i="15"/>
  <c r="G141" i="15"/>
  <c r="C17" i="4" s="1"/>
  <c r="G42" i="15"/>
  <c r="C13" i="4" s="1"/>
  <c r="G163" i="15"/>
  <c r="C21" i="4" s="1"/>
  <c r="G173" i="15"/>
  <c r="C23" i="4" s="1"/>
  <c r="G153" i="15"/>
  <c r="C20" i="4" s="1"/>
  <c r="A12" i="17"/>
  <c r="G24" i="6"/>
  <c r="B4" i="4" s="1"/>
  <c r="G59" i="6"/>
  <c r="B8" i="4" s="1"/>
  <c r="G35" i="6"/>
  <c r="B6" i="4" s="1"/>
  <c r="F6" i="4" s="1"/>
  <c r="A14" i="6"/>
  <c r="A16" i="6" s="1"/>
  <c r="G324" i="6"/>
  <c r="G293" i="6"/>
  <c r="G264" i="6"/>
  <c r="G235" i="6"/>
  <c r="G206" i="6"/>
  <c r="G173" i="6"/>
  <c r="G144" i="6"/>
  <c r="G116" i="6"/>
  <c r="G87" i="6"/>
  <c r="F8" i="4" l="1"/>
  <c r="F4" i="4"/>
  <c r="C27" i="4"/>
  <c r="G214" i="17"/>
  <c r="G215" i="17" s="1"/>
  <c r="G216" i="17" s="1"/>
  <c r="G200" i="16"/>
  <c r="G201" i="16" s="1"/>
  <c r="G202" i="16" s="1"/>
  <c r="G218" i="15"/>
  <c r="G219" i="15" s="1"/>
  <c r="G220" i="15" s="1"/>
  <c r="A14" i="17"/>
  <c r="A16" i="17" s="1"/>
  <c r="A19" i="6"/>
  <c r="A19" i="17" l="1"/>
  <c r="A21" i="6"/>
  <c r="A28" i="6" l="1"/>
  <c r="A30" i="6" s="1"/>
  <c r="A32" i="6" s="1"/>
  <c r="A21" i="17"/>
  <c r="A28" i="17" s="1"/>
  <c r="A331" i="6"/>
  <c r="A330" i="6"/>
  <c r="A329" i="6"/>
  <c r="A328" i="6"/>
  <c r="A30" i="17" l="1"/>
  <c r="A42" i="6"/>
  <c r="G322" i="6"/>
  <c r="G320" i="6"/>
  <c r="G318" i="6"/>
  <c r="G311" i="6"/>
  <c r="G309" i="6"/>
  <c r="G307" i="6"/>
  <c r="G305" i="6"/>
  <c r="G303" i="6"/>
  <c r="G291" i="6"/>
  <c r="G289" i="6"/>
  <c r="G287" i="6"/>
  <c r="G280" i="6"/>
  <c r="G278" i="6"/>
  <c r="G276" i="6"/>
  <c r="G274" i="6"/>
  <c r="G272" i="6"/>
  <c r="G262" i="6"/>
  <c r="G260" i="6"/>
  <c r="G258" i="6"/>
  <c r="G251" i="6"/>
  <c r="G249" i="6"/>
  <c r="G247" i="6"/>
  <c r="G245" i="6"/>
  <c r="G243" i="6"/>
  <c r="G233" i="6"/>
  <c r="G231" i="6"/>
  <c r="G229" i="6"/>
  <c r="G222" i="6"/>
  <c r="G220" i="6"/>
  <c r="G218" i="6"/>
  <c r="G216" i="6"/>
  <c r="G214" i="6"/>
  <c r="G204" i="6"/>
  <c r="G202" i="6"/>
  <c r="G200" i="6"/>
  <c r="G198" i="6"/>
  <c r="G191" i="6"/>
  <c r="G189" i="6"/>
  <c r="G187" i="6"/>
  <c r="G185" i="6"/>
  <c r="G183" i="6"/>
  <c r="G171" i="6"/>
  <c r="G169" i="6"/>
  <c r="G167" i="6"/>
  <c r="G160" i="6"/>
  <c r="G158" i="6"/>
  <c r="G156" i="6"/>
  <c r="G154" i="6"/>
  <c r="G152" i="6"/>
  <c r="G142" i="6"/>
  <c r="G140" i="6"/>
  <c r="G138" i="6"/>
  <c r="G132" i="6"/>
  <c r="G130" i="6"/>
  <c r="G128" i="6"/>
  <c r="G126" i="6"/>
  <c r="G124" i="6"/>
  <c r="G114" i="6"/>
  <c r="G112" i="6"/>
  <c r="G110" i="6"/>
  <c r="G103" i="6"/>
  <c r="G101" i="6"/>
  <c r="G99" i="6"/>
  <c r="G97" i="6"/>
  <c r="G95" i="6"/>
  <c r="A31" i="4"/>
  <c r="A29" i="4"/>
  <c r="A32" i="17" l="1"/>
  <c r="G327" i="6"/>
  <c r="B27" i="4" s="1"/>
  <c r="F27" i="4" s="1"/>
  <c r="A43" i="6"/>
  <c r="C29" i="4"/>
  <c r="C30" i="4" s="1"/>
  <c r="C31" i="4" s="1"/>
  <c r="D29" i="4"/>
  <c r="D30" i="4" s="1"/>
  <c r="D31" i="4" s="1"/>
  <c r="C327" i="6"/>
  <c r="C296" i="6"/>
  <c r="C267" i="6"/>
  <c r="C238" i="6"/>
  <c r="C209" i="6"/>
  <c r="A42" i="17" l="1"/>
  <c r="A44" i="6"/>
  <c r="G209" i="6"/>
  <c r="B20" i="4" s="1"/>
  <c r="F20" i="4" s="1"/>
  <c r="G296" i="6"/>
  <c r="B24" i="4" s="1"/>
  <c r="F24" i="4" s="1"/>
  <c r="G238" i="6"/>
  <c r="B21" i="4" s="1"/>
  <c r="F21" i="4" s="1"/>
  <c r="G267" i="6"/>
  <c r="B23" i="4" s="1"/>
  <c r="F23" i="4" s="1"/>
  <c r="C176" i="6"/>
  <c r="C147" i="6"/>
  <c r="C119" i="6"/>
  <c r="C90" i="6"/>
  <c r="G70" i="6"/>
  <c r="G68" i="6"/>
  <c r="G66" i="6"/>
  <c r="G85" i="6"/>
  <c r="G83" i="6"/>
  <c r="G81" i="6"/>
  <c r="G74" i="6"/>
  <c r="G72" i="6"/>
  <c r="A43" i="17" l="1"/>
  <c r="A47" i="6"/>
  <c r="G90" i="6"/>
  <c r="B13" i="4" s="1"/>
  <c r="F13" i="4" s="1"/>
  <c r="G147" i="6"/>
  <c r="B16" i="4" s="1"/>
  <c r="F16" i="4" s="1"/>
  <c r="G119" i="6"/>
  <c r="B14" i="4" s="1"/>
  <c r="F14" i="4" s="1"/>
  <c r="G176" i="6"/>
  <c r="B17" i="4" s="1"/>
  <c r="F17" i="4" s="1"/>
  <c r="H329" i="6" l="1"/>
  <c r="A44" i="17"/>
  <c r="A47" i="17" s="1"/>
  <c r="A16" i="16"/>
  <c r="A26" i="16" s="1"/>
  <c r="A36" i="16" s="1"/>
  <c r="A49" i="16" s="1"/>
  <c r="A61" i="16" s="1"/>
  <c r="A66" i="16" s="1"/>
  <c r="A70" i="16" s="1"/>
  <c r="A73" i="16" s="1"/>
  <c r="A74" i="16" s="1"/>
  <c r="A76" i="16" s="1"/>
  <c r="A77" i="16" s="1"/>
  <c r="A78" i="16" s="1"/>
  <c r="A79" i="16" s="1"/>
  <c r="A80" i="16" s="1"/>
  <c r="A84" i="16" s="1"/>
  <c r="A94" i="16" s="1"/>
  <c r="A99" i="16" s="1"/>
  <c r="A103" i="16" s="1"/>
  <c r="A106" i="16" s="1"/>
  <c r="A107" i="16" s="1"/>
  <c r="A109" i="16" s="1"/>
  <c r="A110" i="16" s="1"/>
  <c r="A111" i="16" s="1"/>
  <c r="A112" i="16" s="1"/>
  <c r="A113" i="16" s="1"/>
  <c r="A117" i="16" s="1"/>
  <c r="A127" i="16" s="1"/>
  <c r="A132" i="16" s="1"/>
  <c r="A136" i="16" s="1"/>
  <c r="A139" i="16" s="1"/>
  <c r="A140" i="16" s="1"/>
  <c r="A142" i="16" s="1"/>
  <c r="A143" i="16" s="1"/>
  <c r="A144" i="16" s="1"/>
  <c r="A145" i="16" s="1"/>
  <c r="A146" i="16" s="1"/>
  <c r="A150" i="16" s="1"/>
  <c r="A160" i="16" s="1"/>
  <c r="A165" i="16" s="1"/>
  <c r="A169" i="16" s="1"/>
  <c r="A172" i="16" s="1"/>
  <c r="A173" i="16" s="1"/>
  <c r="A175" i="16" s="1"/>
  <c r="A176" i="16" s="1"/>
  <c r="A177" i="16" s="1"/>
  <c r="A178" i="16" s="1"/>
  <c r="A179" i="16" s="1"/>
  <c r="A183" i="16" s="1"/>
  <c r="A195" i="16" s="1"/>
  <c r="G329" i="6"/>
  <c r="G330" i="6" s="1"/>
  <c r="G331" i="6" s="1"/>
  <c r="A48" i="6"/>
  <c r="A49" i="6" s="1"/>
  <c r="A51" i="6" s="1"/>
  <c r="A56" i="6" s="1"/>
  <c r="A66" i="6" s="1"/>
  <c r="A68" i="6" s="1"/>
  <c r="A70" i="6" s="1"/>
  <c r="A72" i="6" s="1"/>
  <c r="A74" i="6" s="1"/>
  <c r="A81" i="6" s="1"/>
  <c r="A83" i="6" s="1"/>
  <c r="A85" i="6" s="1"/>
  <c r="A87" i="6" s="1"/>
  <c r="A95" i="6" s="1"/>
  <c r="A97" i="6" s="1"/>
  <c r="A99" i="6" s="1"/>
  <c r="A101" i="6" s="1"/>
  <c r="A103" i="6" s="1"/>
  <c r="A110" i="6" s="1"/>
  <c r="A112" i="6" s="1"/>
  <c r="A114" i="6" s="1"/>
  <c r="A116" i="6" s="1"/>
  <c r="A124" i="6" s="1"/>
  <c r="A126" i="6" s="1"/>
  <c r="A128" i="6" s="1"/>
  <c r="A130" i="6" s="1"/>
  <c r="A132" i="6" s="1"/>
  <c r="A138" i="6" s="1"/>
  <c r="A140" i="6" s="1"/>
  <c r="A142" i="6" s="1"/>
  <c r="A144" i="6" s="1"/>
  <c r="A152" i="6" s="1"/>
  <c r="A154" i="6" s="1"/>
  <c r="A156" i="6" s="1"/>
  <c r="A158" i="6" s="1"/>
  <c r="A160" i="6" s="1"/>
  <c r="A167" i="6" s="1"/>
  <c r="A169" i="6" s="1"/>
  <c r="A171" i="6" s="1"/>
  <c r="A173" i="6" s="1"/>
  <c r="A183" i="6" s="1"/>
  <c r="A185" i="6" s="1"/>
  <c r="A187" i="6" s="1"/>
  <c r="A189" i="6" s="1"/>
  <c r="A191" i="6" s="1"/>
  <c r="A198" i="6" s="1"/>
  <c r="A200" i="6" s="1"/>
  <c r="A202" i="6" s="1"/>
  <c r="A204" i="6" s="1"/>
  <c r="A206" i="6" s="1"/>
  <c r="A214" i="6" s="1"/>
  <c r="A216" i="6" s="1"/>
  <c r="A218" i="6" s="1"/>
  <c r="A220" i="6" s="1"/>
  <c r="A222" i="6" s="1"/>
  <c r="A229" i="6" s="1"/>
  <c r="A231" i="6" s="1"/>
  <c r="A233" i="6" s="1"/>
  <c r="A235" i="6" s="1"/>
  <c r="A243" i="6" s="1"/>
  <c r="A245" i="6" s="1"/>
  <c r="A247" i="6" s="1"/>
  <c r="A249" i="6" s="1"/>
  <c r="A251" i="6" s="1"/>
  <c r="A258" i="6" s="1"/>
  <c r="A260" i="6" s="1"/>
  <c r="A262" i="6" s="1"/>
  <c r="A264" i="6" s="1"/>
  <c r="A272" i="6" s="1"/>
  <c r="A274" i="6" s="1"/>
  <c r="A276" i="6" s="1"/>
  <c r="A278" i="6" s="1"/>
  <c r="A280" i="6" s="1"/>
  <c r="A287" i="6" s="1"/>
  <c r="A289" i="6" s="1"/>
  <c r="A291" i="6" s="1"/>
  <c r="A293" i="6" s="1"/>
  <c r="A303" i="6" s="1"/>
  <c r="A305" i="6" s="1"/>
  <c r="A307" i="6" s="1"/>
  <c r="A309" i="6" s="1"/>
  <c r="A311" i="6" s="1"/>
  <c r="A318" i="6" s="1"/>
  <c r="A320" i="6" s="1"/>
  <c r="A322" i="6" s="1"/>
  <c r="A324" i="6" s="1"/>
  <c r="E29" i="4"/>
  <c r="E30" i="4" s="1"/>
  <c r="E31" i="4" s="1"/>
  <c r="A48" i="17" l="1"/>
  <c r="A49" i="17" s="1"/>
  <c r="A51" i="17" s="1"/>
  <c r="A56" i="17" s="1"/>
  <c r="A16" i="15"/>
  <c r="A21" i="15" s="1"/>
  <c r="A25" i="15" s="1"/>
  <c r="A28" i="15" s="1"/>
  <c r="A29" i="15" s="1"/>
  <c r="A31" i="15" s="1"/>
  <c r="A32" i="15" s="1"/>
  <c r="A33" i="15" s="1"/>
  <c r="A34" i="15" s="1"/>
  <c r="A35" i="15" s="1"/>
  <c r="A39" i="15" s="1"/>
  <c r="A49" i="15" s="1"/>
  <c r="A54" i="15" s="1"/>
  <c r="A58" i="15" s="1"/>
  <c r="A61" i="15" s="1"/>
  <c r="A62" i="15" s="1"/>
  <c r="A64" i="15" s="1"/>
  <c r="A65" i="15" s="1"/>
  <c r="A66" i="15" s="1"/>
  <c r="A67" i="15" s="1"/>
  <c r="A68" i="15" s="1"/>
  <c r="A72" i="15" s="1"/>
  <c r="A82" i="15" s="1"/>
  <c r="A87" i="15" s="1"/>
  <c r="A91" i="15" s="1"/>
  <c r="A94" i="15" s="1"/>
  <c r="A95" i="15" s="1"/>
  <c r="A97" i="15" s="1"/>
  <c r="A98" i="15" s="1"/>
  <c r="A99" i="15" s="1"/>
  <c r="A100" i="15" s="1"/>
  <c r="A101" i="15" s="1"/>
  <c r="A105" i="15" s="1"/>
  <c r="A115" i="15" s="1"/>
  <c r="A120" i="15" s="1"/>
  <c r="A124" i="15" s="1"/>
  <c r="A127" i="15" s="1"/>
  <c r="A128" i="15" s="1"/>
  <c r="A130" i="15" s="1"/>
  <c r="A131" i="15" s="1"/>
  <c r="A132" i="15" s="1"/>
  <c r="A133" i="15" s="1"/>
  <c r="A134" i="15" s="1"/>
  <c r="A138" i="15" s="1"/>
  <c r="A150" i="15" s="1"/>
  <c r="A160" i="15" s="1"/>
  <c r="A170" i="15" s="1"/>
  <c r="A180" i="15" s="1"/>
  <c r="A190" i="15" s="1"/>
  <c r="A195" i="15" s="1"/>
  <c r="A199" i="15" s="1"/>
  <c r="A202" i="15" s="1"/>
  <c r="A203" i="15" s="1"/>
  <c r="A205" i="15" s="1"/>
  <c r="A206" i="15" s="1"/>
  <c r="A207" i="15" s="1"/>
  <c r="A208" i="15" s="1"/>
  <c r="A209" i="15" s="1"/>
  <c r="A213" i="15" s="1"/>
  <c r="F29" i="4"/>
  <c r="F30" i="4" s="1"/>
  <c r="F31" i="4" s="1"/>
  <c r="A67" i="17" l="1"/>
  <c r="A68" i="17" s="1"/>
  <c r="A70" i="17" s="1"/>
  <c r="A75" i="17" s="1"/>
  <c r="A84" i="17" s="1"/>
  <c r="A85" i="17" s="1"/>
  <c r="A87" i="17" s="1"/>
  <c r="A92" i="17" s="1"/>
  <c r="A101" i="17" s="1"/>
  <c r="A102" i="17" s="1"/>
  <c r="A104" i="17" s="1"/>
  <c r="A109" i="17" s="1"/>
  <c r="A118" i="17" s="1"/>
  <c r="A119" i="17" s="1"/>
  <c r="A120" i="17" s="1"/>
  <c r="A125" i="17" s="1"/>
  <c r="A136" i="17" s="1"/>
  <c r="A137" i="17" s="1"/>
  <c r="A138" i="17" s="1"/>
  <c r="A143" i="17" s="1"/>
  <c r="A152" i="17" s="1"/>
  <c r="A153" i="17" s="1"/>
  <c r="A154" i="17" s="1"/>
  <c r="A159" i="17" s="1"/>
  <c r="A168" i="17" s="1"/>
  <c r="A169" i="17" s="1"/>
  <c r="A170" i="17" s="1"/>
  <c r="A175" i="17" s="1"/>
  <c r="A184" i="17" s="1"/>
  <c r="A185" i="17" s="1"/>
  <c r="A186" i="17" s="1"/>
  <c r="A191" i="17" s="1"/>
  <c r="A202" i="17" s="1"/>
  <c r="A203" i="17" s="1"/>
  <c r="A204" i="17" s="1"/>
  <c r="A209" i="17" s="1"/>
  <c r="B29" i="4" l="1"/>
  <c r="B30" i="4" l="1"/>
  <c r="B31" i="4" s="1"/>
  <c r="H29" i="4"/>
</calcChain>
</file>

<file path=xl/sharedStrings.xml><?xml version="1.0" encoding="utf-8"?>
<sst xmlns="http://schemas.openxmlformats.org/spreadsheetml/2006/main" count="1048" uniqueCount="161">
  <si>
    <t>Unit.</t>
  </si>
  <si>
    <t>Prix Unitaires</t>
  </si>
  <si>
    <t>Sommes</t>
  </si>
  <si>
    <t>DÉSIGNATION DES OUVRAGES</t>
  </si>
  <si>
    <t>Quantités</t>
  </si>
  <si>
    <t>CCTP</t>
  </si>
  <si>
    <t xml:space="preserve">N° </t>
  </si>
  <si>
    <t>Ens.</t>
  </si>
  <si>
    <t>ENS</t>
  </si>
  <si>
    <t>N°</t>
  </si>
  <si>
    <t>TRANSEPT NORD</t>
  </si>
  <si>
    <t>1 - GRISAILLE "Jésus au Mont des Oliviers"</t>
  </si>
  <si>
    <t xml:space="preserve">Suppression des repeints </t>
  </si>
  <si>
    <t>Rapport de restauration, documenté avec photographies et relevés d’intervention</t>
  </si>
  <si>
    <t>Vernissage (protection avec une résine adaptée au lieu de conservation) ;</t>
  </si>
  <si>
    <t>2 - GRISAILLE "La descente de croix "</t>
  </si>
  <si>
    <t xml:space="preserve">Ens </t>
  </si>
  <si>
    <t>3 - LAMBRIS PERIPHERIQUE ET LAMBRIS BAS</t>
  </si>
  <si>
    <t>4 - GRISAILLE "La mise au tombeau"</t>
  </si>
  <si>
    <t>5 - GRISAILLE "la découverte du tombeau vide"</t>
  </si>
  <si>
    <t xml:space="preserve">TRANSEPT SUD </t>
  </si>
  <si>
    <t>U</t>
  </si>
  <si>
    <t xml:space="preserve">PROTECTIONS </t>
  </si>
  <si>
    <t xml:space="preserve">ECHAFAUDAGES ET EQUIPEMENTS </t>
  </si>
  <si>
    <t>PM</t>
  </si>
  <si>
    <t>M2</t>
  </si>
  <si>
    <t>ML</t>
  </si>
  <si>
    <t>6 - GRISAILLE "la présentation au temple"</t>
  </si>
  <si>
    <t>7 - GRISAILLE "l'annonciation"</t>
  </si>
  <si>
    <t>8 - BLASONS</t>
  </si>
  <si>
    <t>9 - GRISAILLE "la rencontre de Marie et Elisabeth"</t>
  </si>
  <si>
    <t>10 - GRISAILLE "l'institution du rosaire"</t>
  </si>
  <si>
    <t>11 - GRISAILLE "la crufifixion"</t>
  </si>
  <si>
    <t xml:space="preserve">SACRISTIE </t>
  </si>
  <si>
    <t>TRANSEPT SUD</t>
  </si>
  <si>
    <t>6 - GRISAILLE "la présentation au temple "</t>
  </si>
  <si>
    <t>10 - GRISAILLE "l'institution du Rosaire"</t>
  </si>
  <si>
    <t>11 - GRISAILLE "la Crucifixion"</t>
  </si>
  <si>
    <t xml:space="preserve">TRAVAUX PREPARATOIRES </t>
  </si>
  <si>
    <t>7 - GRISAILLE "l'annonciation "</t>
  </si>
  <si>
    <t>SACRISTIE</t>
  </si>
  <si>
    <t xml:space="preserve">TOTAL HT </t>
  </si>
  <si>
    <t>TVA 20%</t>
  </si>
  <si>
    <t xml:space="preserve">TOTAL TTC </t>
  </si>
  <si>
    <t xml:space="preserve">Réintégration suivant résultats du nettoyage </t>
  </si>
  <si>
    <t>Equipements et protections du personnel (EPI combinaison , masque gants, surbottes ….)</t>
  </si>
  <si>
    <t xml:space="preserve">Panneau de chantier </t>
  </si>
  <si>
    <t xml:space="preserve">INSTALLATIONS COMMUNES DE CHANTIER </t>
  </si>
  <si>
    <t>3.1</t>
  </si>
  <si>
    <t>3.1.1</t>
  </si>
  <si>
    <t>3.1.2</t>
  </si>
  <si>
    <t>3.1.3</t>
  </si>
  <si>
    <t>3.1.4</t>
  </si>
  <si>
    <t>3.1.5</t>
  </si>
  <si>
    <t>3.1.6</t>
  </si>
  <si>
    <t>3.2</t>
  </si>
  <si>
    <t>Protection du sol  de la sacristie</t>
  </si>
  <si>
    <t>Protection du meuble et divers ouvrages au droit de la grisaille de la sacristie</t>
  </si>
  <si>
    <t>3.2.1</t>
  </si>
  <si>
    <t>3.2.2</t>
  </si>
  <si>
    <t>3.2.3</t>
  </si>
  <si>
    <t>3.3</t>
  </si>
  <si>
    <t>3.3.1</t>
  </si>
  <si>
    <t>3.3.2</t>
  </si>
  <si>
    <t>3.3.3</t>
  </si>
  <si>
    <t>3.4</t>
  </si>
  <si>
    <t>3.4.1</t>
  </si>
  <si>
    <t>3.4.2</t>
  </si>
  <si>
    <t>3.4.3</t>
  </si>
  <si>
    <t>3.4.4</t>
  </si>
  <si>
    <t>3.4.5</t>
  </si>
  <si>
    <t>3.5</t>
  </si>
  <si>
    <t>3.5.1</t>
  </si>
  <si>
    <t>3.5.2</t>
  </si>
  <si>
    <t>3.6</t>
  </si>
  <si>
    <t>3.6.1</t>
  </si>
  <si>
    <t>3.7</t>
  </si>
  <si>
    <t>3.7.1</t>
  </si>
  <si>
    <t>3.8</t>
  </si>
  <si>
    <t>DOSSIER DES OUVRAGES EXECUTES</t>
  </si>
  <si>
    <t xml:space="preserve">TOTAL H.T. - INSTALLATIONS COMMUNES DE CHANTIER </t>
  </si>
  <si>
    <t xml:space="preserve">TOTAL H.T. -ECHAFAUDAGES ET EQUIPEMENTS </t>
  </si>
  <si>
    <t xml:space="preserve">TOTAL H.T. - PROTECTIONS </t>
  </si>
  <si>
    <t>3.7.2</t>
  </si>
  <si>
    <t>LOT 02  - RESTAURATION DES DECORS PEINTS</t>
  </si>
  <si>
    <t xml:space="preserve">INVESTIGATIONS </t>
  </si>
  <si>
    <t>Investigations complémentaires</t>
  </si>
  <si>
    <t>Relevés et cartographies</t>
  </si>
  <si>
    <t xml:space="preserve">Dépoussiérage de la couche picturale avant dépose </t>
  </si>
  <si>
    <t xml:space="preserve">Refixage et protection de la couche picturale avant dépose </t>
  </si>
  <si>
    <t>DEPOSE DES ŒUVRES</t>
  </si>
  <si>
    <t xml:space="preserve">Dépose des œuvres et transport en atelier pour restauration comprenant </t>
  </si>
  <si>
    <t xml:space="preserve">Détachement de l'œuvre sur son châssis </t>
  </si>
  <si>
    <t xml:space="preserve">Dépoussiérage du revers et protection avec un textile non tissé type tyvek ou équivalent </t>
  </si>
  <si>
    <t xml:space="preserve">Enroulement de l'œuvre sur le cylindre et mise en œuvre de la protection </t>
  </si>
  <si>
    <t>Protection, cheminement, transport et convoie de la grisaille depuis la cathédrale vers l’atelier de restauration, compris sujétions pour assurance du transporteur</t>
  </si>
  <si>
    <t xml:space="preserve">RESTAURATION DES ŒUVRES EN ATELIER </t>
  </si>
  <si>
    <t>Restauration des grisailles comprenant:</t>
  </si>
  <si>
    <t xml:space="preserve">nettoyage  </t>
  </si>
  <si>
    <t xml:space="preserve">suppression de vernis </t>
  </si>
  <si>
    <t>Restauration de la couche picturales comprenant:</t>
  </si>
  <si>
    <t xml:space="preserve">Refixage général </t>
  </si>
  <si>
    <t xml:space="preserve">Restauration du revers </t>
  </si>
  <si>
    <t>a) du 19e</t>
  </si>
  <si>
    <t>b) du 20e</t>
  </si>
  <si>
    <t xml:space="preserve">REPOSE DES ŒUVRES </t>
  </si>
  <si>
    <t>Protection, cheminement, transport et convoie de la grisaille depuis l'atelier vers la cathédrale, compris sujétions pour assurance du transporteur</t>
  </si>
  <si>
    <t xml:space="preserve">Transport sur site et repose comprenant </t>
  </si>
  <si>
    <t xml:space="preserve">Etats des lieux (avant le commencement des travaux et fin de travaux) </t>
  </si>
  <si>
    <t xml:space="preserve">POUR LA DEPOSE DES OUVRAGES </t>
  </si>
  <si>
    <t>Dépose et repli du matériel prévu</t>
  </si>
  <si>
    <t xml:space="preserve">POUR LA REPOSE DES OUVRAGES </t>
  </si>
  <si>
    <t xml:space="preserve">Repose du profil d'encadrement de la grisaille y compris l'ensemble des fixations en acier inoxydable </t>
  </si>
  <si>
    <t>Repose du profil d'encadrement de la grisaille y compris l'ensemble des fixations en acier inoxydable</t>
  </si>
  <si>
    <t>3.3.2.1</t>
  </si>
  <si>
    <t xml:space="preserve">Clôtures légères de 2m de hauteur </t>
  </si>
  <si>
    <t xml:space="preserve">Prélèvements analyses et essais </t>
  </si>
  <si>
    <t xml:space="preserve">Repose de l’œuvre avec son châssis </t>
  </si>
  <si>
    <t xml:space="preserve">Repose de l’œuvre sur son châssis </t>
  </si>
  <si>
    <t xml:space="preserve">Repose de l’œuvre avec  son châssis </t>
  </si>
  <si>
    <t>RECAPITULATION GENERALE</t>
  </si>
  <si>
    <t>TRANCHE FERME - T1 - 09-2024 à 12-2024</t>
  </si>
  <si>
    <t>TRANCHE FERME - T1</t>
  </si>
  <si>
    <t>ORDRE</t>
  </si>
  <si>
    <t>en €uro H.T.</t>
  </si>
  <si>
    <t>Restauration intérieure
des Grisailles et des Lambris
CATHEDRALE NOTRE DAME DE GRACE</t>
  </si>
  <si>
    <t>TRANCHE OPTIONNELLE 1 - T2 - 01-2025 à 12-2025</t>
  </si>
  <si>
    <t>TRANCHE OPTIONNELLE 2 - T3 - 01-2026 à 12-2026</t>
  </si>
  <si>
    <t>TRANCHE OPTIONNELLE 3 - T4 - 03-2027 à 06-2027</t>
  </si>
  <si>
    <t>TRANCHE OPTIONNELLE 1 - T2</t>
  </si>
  <si>
    <t>TRANCHE OPTIONNELLE 2 - T3</t>
  </si>
  <si>
    <t>TRANCHE OPTIONNELLE 3 - T4</t>
  </si>
  <si>
    <t xml:space="preserve">Stockage en atelier </t>
  </si>
  <si>
    <t>TOTAL GENERAL</t>
  </si>
  <si>
    <t>Branchement eau - évacutaion</t>
  </si>
  <si>
    <t>Installation électrique</t>
  </si>
  <si>
    <t>Dépose du tableau du transept Nord</t>
  </si>
  <si>
    <t>3.6.2</t>
  </si>
  <si>
    <t>Séparation des châssis et des toiles</t>
  </si>
  <si>
    <t>3.6.2.1</t>
  </si>
  <si>
    <t>3.6.2.2</t>
  </si>
  <si>
    <t>Restauration des châssis</t>
  </si>
  <si>
    <t>3.6.3</t>
  </si>
  <si>
    <t>3.6.3.1</t>
  </si>
  <si>
    <t>Repose du tableau du transept Nord</t>
  </si>
  <si>
    <t>Châssis supports des toiles</t>
  </si>
  <si>
    <t xml:space="preserve">Restauration des châssis </t>
  </si>
  <si>
    <t xml:space="preserve">Châssis supports des toiles </t>
  </si>
  <si>
    <t>Châssis supportes des toiles</t>
  </si>
  <si>
    <t>Ens</t>
  </si>
  <si>
    <t xml:space="preserve">Apport, installation, location, entretien et dépose et repli en fin de travaux de 2 modules nécessaires pour les 2 lots   </t>
  </si>
  <si>
    <t>Tours d’échafaudages mobiles</t>
  </si>
  <si>
    <t>Apport et mise en place</t>
  </si>
  <si>
    <t>Dépose / repose</t>
  </si>
  <si>
    <t>Palans mobiles</t>
  </si>
  <si>
    <t>Bâchages</t>
  </si>
  <si>
    <t xml:space="preserve">Détachement et dépose de l'œuvre </t>
  </si>
  <si>
    <t>Dépoussiérage</t>
  </si>
  <si>
    <t>Détachement et dépose de l'œuvre</t>
  </si>
  <si>
    <t>Restauration des grisailles</t>
  </si>
  <si>
    <t>REPOSE DES ŒUVRES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</si>
</sst>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#,##0.000"/>
    <numFmt numFmtId="167" formatCode="_-* #,##0.00\ _€_-;\-* #,##0.00\ _€_-;_-* &quot;-&quot;??\ _€_-;_-@_-"/>
    <numFmt numFmtId="168" formatCode="#,##0.00\ _€;\-#,##0.00\ _€"/>
    <numFmt numFmtId="169" formatCode="#,##0.00\ _€"/>
  </numFmts>
  <fonts count="26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0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b/>
      <sz val="10.5"/>
      <name val="Arial"/>
      <family val="2"/>
    </font>
    <font>
      <b/>
      <u/>
      <sz val="10"/>
      <name val="Arial"/>
      <family val="2"/>
    </font>
    <font>
      <sz val="10.5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5" fontId="2" fillId="0" borderId="0" applyFont="0" applyFill="0" applyBorder="0" applyAlignment="0" applyProtection="0"/>
    <xf numFmtId="166" fontId="2" fillId="0" borderId="0" applyBorder="0">
      <alignment horizontal="center"/>
    </xf>
    <xf numFmtId="0" fontId="3" fillId="0" borderId="0">
      <alignment horizontal="left" wrapText="1" indent="1" shrinkToFit="1"/>
    </xf>
    <xf numFmtId="4" fontId="2" fillId="0" borderId="0" applyBorder="0">
      <alignment horizontal="center"/>
    </xf>
    <xf numFmtId="1" fontId="2" fillId="0" borderId="0" applyBorder="0">
      <alignment horizontal="center"/>
    </xf>
    <xf numFmtId="0" fontId="2" fillId="0" borderId="0">
      <alignment horizontal="left" wrapText="1" indent="1" shrinkToFit="1"/>
    </xf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33" borderId="4" applyNumberFormat="0" applyProtection="0">
      <alignment horizontal="center" wrapText="1" shrinkToFit="1"/>
    </xf>
    <xf numFmtId="0" fontId="3" fillId="34" borderId="15" applyNumberFormat="0" applyProtection="0">
      <alignment horizontal="center" wrapText="1" shrinkToFit="1"/>
    </xf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4" fillId="8" borderId="13" applyNumberFormat="0" applyFont="0" applyAlignment="0" applyProtection="0"/>
    <xf numFmtId="0" fontId="16" fillId="0" borderId="14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" fillId="0" borderId="0" applyBorder="0">
      <alignment horizontal="center" wrapText="1" shrinkToFit="1"/>
    </xf>
    <xf numFmtId="0" fontId="2" fillId="0" borderId="0"/>
    <xf numFmtId="165" fontId="2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3" applyFont="1">
      <alignment horizontal="left" wrapText="1" indent="1" shrinkToFit="1"/>
    </xf>
    <xf numFmtId="0" fontId="2" fillId="0" borderId="0" xfId="3" applyFont="1" applyAlignment="1">
      <alignment horizontal="center"/>
    </xf>
    <xf numFmtId="49" fontId="2" fillId="0" borderId="1" xfId="3" applyNumberFormat="1" applyFont="1" applyBorder="1" applyAlignment="1">
      <alignment horizontal="left" vertical="center" wrapText="1" indent="1"/>
    </xf>
    <xf numFmtId="49" fontId="2" fillId="0" borderId="0" xfId="3" applyNumberFormat="1" applyFont="1" applyAlignment="1">
      <alignment horizontal="left" vertical="center" wrapText="1" indent="1"/>
    </xf>
    <xf numFmtId="0" fontId="19" fillId="0" borderId="0" xfId="3" applyFont="1" applyAlignment="1">
      <alignment wrapText="1" shrinkToFit="1"/>
    </xf>
    <xf numFmtId="0" fontId="19" fillId="0" borderId="0" xfId="3" applyFont="1" applyAlignment="1"/>
    <xf numFmtId="0" fontId="20" fillId="0" borderId="0" xfId="3" applyFont="1" applyAlignment="1"/>
    <xf numFmtId="0" fontId="3" fillId="0" borderId="0" xfId="3">
      <alignment horizontal="left" wrapText="1" indent="1" shrinkToFit="1"/>
    </xf>
    <xf numFmtId="0" fontId="2" fillId="0" borderId="1" xfId="0" quotePrefix="1" applyFont="1" applyBorder="1" applyAlignment="1">
      <alignment wrapText="1"/>
    </xf>
    <xf numFmtId="0" fontId="3" fillId="0" borderId="1" xfId="0" applyFont="1" applyBorder="1" applyAlignment="1">
      <alignment horizontal="left" vertical="center" wrapText="1" indent="1"/>
    </xf>
    <xf numFmtId="0" fontId="2" fillId="0" borderId="1" xfId="0" quotePrefix="1" applyFont="1" applyBorder="1" applyAlignment="1">
      <alignment horizontal="left" wrapText="1" indent="2"/>
    </xf>
    <xf numFmtId="0" fontId="3" fillId="0" borderId="1" xfId="0" applyFont="1" applyBorder="1" applyAlignment="1">
      <alignment horizontal="left" wrapText="1" indent="1"/>
    </xf>
    <xf numFmtId="0" fontId="3" fillId="0" borderId="6" xfId="0" applyFont="1" applyBorder="1" applyAlignment="1">
      <alignment horizontal="left" vertical="center" wrapText="1" indent="1"/>
    </xf>
    <xf numFmtId="0" fontId="2" fillId="0" borderId="6" xfId="0" quotePrefix="1" applyFont="1" applyBorder="1" applyAlignment="1">
      <alignment horizontal="left" wrapText="1" indent="2"/>
    </xf>
    <xf numFmtId="0" fontId="3" fillId="34" borderId="16" xfId="12" applyBorder="1" applyAlignment="1">
      <alignment horizontal="center" vertical="center" wrapText="1" shrinkToFit="1"/>
    </xf>
    <xf numFmtId="0" fontId="3" fillId="0" borderId="6" xfId="0" applyFont="1" applyBorder="1" applyAlignment="1">
      <alignment horizontal="left" wrapText="1" indent="1"/>
    </xf>
    <xf numFmtId="0" fontId="3" fillId="0" borderId="1" xfId="0" quotePrefix="1" applyFont="1" applyBorder="1" applyAlignment="1">
      <alignment horizontal="left" wrapText="1" indent="1"/>
    </xf>
    <xf numFmtId="0" fontId="2" fillId="0" borderId="0" xfId="0" quotePrefix="1" applyFont="1" applyAlignment="1">
      <alignment horizontal="left" wrapText="1" indent="2"/>
    </xf>
    <xf numFmtId="0" fontId="2" fillId="0" borderId="1" xfId="0" applyFont="1" applyBorder="1" applyAlignment="1">
      <alignment wrapText="1"/>
    </xf>
    <xf numFmtId="0" fontId="22" fillId="0" borderId="6" xfId="0" quotePrefix="1" applyFont="1" applyBorder="1" applyAlignment="1">
      <alignment horizontal="left" wrapText="1" indent="1"/>
    </xf>
    <xf numFmtId="0" fontId="3" fillId="0" borderId="0" xfId="0" quotePrefix="1" applyFont="1" applyAlignment="1">
      <alignment horizontal="left" wrapText="1" indent="1"/>
    </xf>
    <xf numFmtId="0" fontId="3" fillId="35" borderId="4" xfId="3" applyFill="1" applyBorder="1" applyAlignment="1">
      <alignment horizontal="right" vertical="center" wrapText="1" indent="2"/>
    </xf>
    <xf numFmtId="0" fontId="3" fillId="0" borderId="6" xfId="0" quotePrefix="1" applyFont="1" applyBorder="1" applyAlignment="1">
      <alignment horizontal="left" wrapText="1" indent="1"/>
    </xf>
    <xf numFmtId="0" fontId="3" fillId="35" borderId="3" xfId="3" applyFill="1" applyBorder="1" applyAlignment="1">
      <alignment horizontal="right" vertical="center" wrapText="1" indent="2"/>
    </xf>
    <xf numFmtId="0" fontId="3" fillId="0" borderId="16" xfId="12" applyFill="1" applyBorder="1" applyAlignment="1">
      <alignment horizontal="center" vertical="center" wrapText="1" shrinkToFit="1"/>
    </xf>
    <xf numFmtId="0" fontId="2" fillId="0" borderId="0" xfId="3" applyFont="1" applyAlignment="1"/>
    <xf numFmtId="0" fontId="3" fillId="0" borderId="17" xfId="12" applyFill="1" applyBorder="1" applyAlignment="1">
      <alignment horizontal="center" vertical="center" wrapText="1" shrinkToFit="1"/>
    </xf>
    <xf numFmtId="0" fontId="3" fillId="0" borderId="17" xfId="12" applyFill="1" applyBorder="1" applyAlignment="1">
      <alignment horizontal="left" vertical="center" wrapText="1" indent="1" shrinkToFit="1"/>
    </xf>
    <xf numFmtId="165" fontId="2" fillId="0" borderId="0" xfId="3" applyNumberFormat="1" applyFont="1" applyAlignment="1">
      <alignment horizontal="center"/>
    </xf>
    <xf numFmtId="167" fontId="2" fillId="0" borderId="0" xfId="3" applyNumberFormat="1" applyFont="1" applyAlignment="1">
      <alignment horizontal="center"/>
    </xf>
    <xf numFmtId="0" fontId="2" fillId="0" borderId="1" xfId="0" applyFont="1" applyBorder="1" applyAlignment="1">
      <alignment horizontal="left" vertical="center" wrapText="1" indent="2"/>
    </xf>
    <xf numFmtId="165" fontId="3" fillId="35" borderId="4" xfId="53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wrapText="1" indent="2"/>
    </xf>
    <xf numFmtId="0" fontId="3" fillId="0" borderId="1" xfId="0" quotePrefix="1" applyFont="1" applyBorder="1" applyAlignment="1">
      <alignment horizontal="left" wrapText="1" indent="2"/>
    </xf>
    <xf numFmtId="0" fontId="2" fillId="0" borderId="1" xfId="0" quotePrefix="1" applyFont="1" applyBorder="1" applyAlignment="1">
      <alignment horizontal="left" wrapText="1" indent="3"/>
    </xf>
    <xf numFmtId="0" fontId="2" fillId="0" borderId="1" xfId="0" quotePrefix="1" applyFont="1" applyBorder="1" applyAlignment="1">
      <alignment horizontal="left" vertical="center" wrapText="1" indent="3"/>
    </xf>
    <xf numFmtId="0" fontId="2" fillId="0" borderId="1" xfId="0" quotePrefix="1" applyFont="1" applyBorder="1" applyAlignment="1">
      <alignment horizontal="left" wrapText="1" indent="4"/>
    </xf>
    <xf numFmtId="167" fontId="2" fillId="0" borderId="0" xfId="3" applyNumberFormat="1" applyFont="1">
      <alignment horizontal="left" wrapText="1" indent="1" shrinkToFit="1"/>
    </xf>
    <xf numFmtId="0" fontId="24" fillId="0" borderId="6" xfId="0" applyFont="1" applyBorder="1" applyAlignment="1">
      <alignment horizontal="left" vertical="center" wrapText="1" indent="1"/>
    </xf>
    <xf numFmtId="49" fontId="3" fillId="36" borderId="3" xfId="3" applyNumberFormat="1" applyFill="1" applyBorder="1" applyAlignment="1">
      <alignment horizontal="left" vertical="center" wrapText="1" indent="1"/>
    </xf>
    <xf numFmtId="49" fontId="3" fillId="36" borderId="1" xfId="3" applyNumberFormat="1" applyFill="1" applyBorder="1" applyAlignment="1">
      <alignment horizontal="center" vertical="center" wrapText="1"/>
    </xf>
    <xf numFmtId="49" fontId="3" fillId="36" borderId="2" xfId="3" applyNumberFormat="1" applyFill="1" applyBorder="1" applyAlignment="1">
      <alignment horizontal="center" vertical="center" wrapText="1"/>
    </xf>
    <xf numFmtId="49" fontId="3" fillId="36" borderId="19" xfId="11" applyNumberFormat="1" applyFill="1" applyBorder="1">
      <alignment horizontal="center" wrapText="1" shrinkToFit="1"/>
    </xf>
    <xf numFmtId="49" fontId="3" fillId="36" borderId="18" xfId="3" applyNumberFormat="1" applyFill="1" applyBorder="1" applyAlignment="1">
      <alignment horizontal="right" vertical="center" wrapText="1" indent="1"/>
    </xf>
    <xf numFmtId="49" fontId="3" fillId="36" borderId="1" xfId="3" applyNumberFormat="1" applyFill="1" applyBorder="1" applyAlignment="1">
      <alignment horizontal="right" vertical="center" wrapText="1" indent="1"/>
    </xf>
    <xf numFmtId="49" fontId="3" fillId="36" borderId="4" xfId="3" applyNumberFormat="1" applyFill="1" applyBorder="1" applyAlignment="1">
      <alignment horizontal="right" vertical="center" wrapText="1" indent="1"/>
    </xf>
    <xf numFmtId="49" fontId="21" fillId="36" borderId="20" xfId="11" applyNumberFormat="1" applyFont="1" applyFill="1" applyBorder="1">
      <alignment horizontal="center" wrapText="1" shrinkToFit="1"/>
    </xf>
    <xf numFmtId="0" fontId="3" fillId="0" borderId="6" xfId="3" applyBorder="1" applyAlignment="1">
      <alignment horizontal="right" vertical="center" wrapText="1" indent="2"/>
    </xf>
    <xf numFmtId="0" fontId="2" fillId="0" borderId="6" xfId="0" quotePrefix="1" applyFont="1" applyBorder="1" applyAlignment="1">
      <alignment wrapText="1"/>
    </xf>
    <xf numFmtId="49" fontId="21" fillId="0" borderId="1" xfId="11" applyNumberFormat="1" applyFont="1" applyFill="1" applyBorder="1">
      <alignment horizontal="center" wrapText="1" shrinkToFit="1"/>
    </xf>
    <xf numFmtId="0" fontId="3" fillId="34" borderId="21" xfId="12" applyBorder="1" applyAlignment="1">
      <alignment horizontal="center" vertical="center" wrapText="1" shrinkToFit="1"/>
    </xf>
    <xf numFmtId="0" fontId="3" fillId="0" borderId="21" xfId="12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left" vertical="center" wrapText="1" indent="2"/>
    </xf>
    <xf numFmtId="0" fontId="2" fillId="0" borderId="6" xfId="0" quotePrefix="1" applyFont="1" applyBorder="1" applyAlignment="1">
      <alignment horizontal="left" wrapText="1" indent="3"/>
    </xf>
    <xf numFmtId="0" fontId="3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wrapText="1" indent="2"/>
    </xf>
    <xf numFmtId="0" fontId="2" fillId="36" borderId="3" xfId="3" applyFont="1" applyFill="1" applyBorder="1" applyAlignment="1">
      <alignment horizontal="left" vertical="top" wrapText="1" shrinkToFit="1"/>
    </xf>
    <xf numFmtId="0" fontId="3" fillId="36" borderId="3" xfId="3" applyFill="1" applyBorder="1" applyAlignment="1">
      <alignment horizontal="left" vertical="top" wrapText="1" shrinkToFit="1"/>
    </xf>
    <xf numFmtId="0" fontId="3" fillId="36" borderId="1" xfId="3" applyFill="1" applyBorder="1" applyAlignment="1">
      <alignment horizontal="center" vertical="top"/>
    </xf>
    <xf numFmtId="0" fontId="3" fillId="36" borderId="2" xfId="3" applyFill="1" applyBorder="1" applyAlignment="1">
      <alignment horizontal="center" vertical="top"/>
    </xf>
    <xf numFmtId="0" fontId="2" fillId="0" borderId="1" xfId="3" applyFont="1" applyBorder="1" applyAlignment="1">
      <alignment horizontal="center" vertical="top"/>
    </xf>
    <xf numFmtId="0" fontId="3" fillId="0" borderId="1" xfId="3" applyBorder="1" applyAlignment="1">
      <alignment horizontal="center" vertical="top"/>
    </xf>
    <xf numFmtId="0" fontId="3" fillId="0" borderId="5" xfId="3" applyBorder="1" applyAlignment="1">
      <alignment horizontal="center" vertical="top"/>
    </xf>
    <xf numFmtId="0" fontId="3" fillId="0" borderId="0" xfId="3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23" fillId="0" borderId="1" xfId="0" applyFont="1" applyBorder="1" applyAlignment="1">
      <alignment horizontal="center" vertical="top"/>
    </xf>
    <xf numFmtId="0" fontId="3" fillId="0" borderId="0" xfId="3" applyAlignment="1">
      <alignment horizontal="left" vertical="top" wrapText="1" shrinkToFi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1" xfId="3" applyBorder="1" applyAlignment="1">
      <alignment horizontal="left" vertical="top" wrapText="1" shrinkToFit="1"/>
    </xf>
    <xf numFmtId="0" fontId="25" fillId="36" borderId="18" xfId="0" applyFont="1" applyFill="1" applyBorder="1" applyAlignment="1">
      <alignment horizontal="center" vertical="top"/>
    </xf>
    <xf numFmtId="0" fontId="3" fillId="36" borderId="18" xfId="3" applyFill="1" applyBorder="1" applyAlignment="1">
      <alignment horizontal="left" vertical="top" wrapText="1" shrinkToFit="1"/>
    </xf>
    <xf numFmtId="0" fontId="25" fillId="36" borderId="1" xfId="0" applyFont="1" applyFill="1" applyBorder="1" applyAlignment="1">
      <alignment horizontal="center" vertical="top"/>
    </xf>
    <xf numFmtId="0" fontId="3" fillId="36" borderId="1" xfId="3" applyFill="1" applyBorder="1" applyAlignment="1">
      <alignment horizontal="left" vertical="top" wrapText="1" shrinkToFit="1"/>
    </xf>
    <xf numFmtId="0" fontId="25" fillId="36" borderId="4" xfId="0" applyFont="1" applyFill="1" applyBorder="1" applyAlignment="1">
      <alignment horizontal="center" vertical="top"/>
    </xf>
    <xf numFmtId="0" fontId="3" fillId="36" borderId="4" xfId="3" applyFill="1" applyBorder="1" applyAlignment="1">
      <alignment horizontal="left" vertical="top" wrapText="1" shrinkToFit="1"/>
    </xf>
    <xf numFmtId="0" fontId="2" fillId="0" borderId="0" xfId="3" applyFont="1" applyAlignment="1">
      <alignment horizontal="left" vertical="top" wrapText="1" shrinkToFit="1"/>
    </xf>
    <xf numFmtId="0" fontId="3" fillId="36" borderId="3" xfId="51" applyFont="1" applyFill="1" applyBorder="1">
      <alignment horizontal="center" wrapText="1" shrinkToFit="1"/>
    </xf>
    <xf numFmtId="0" fontId="3" fillId="36" borderId="1" xfId="51" applyFont="1" applyFill="1" applyBorder="1">
      <alignment horizontal="center" wrapText="1" shrinkToFit="1"/>
    </xf>
    <xf numFmtId="0" fontId="3" fillId="36" borderId="2" xfId="51" applyFont="1" applyFill="1" applyBorder="1">
      <alignment horizontal="center" wrapText="1" shrinkToFit="1"/>
    </xf>
    <xf numFmtId="0" fontId="2" fillId="0" borderId="1" xfId="51" applyBorder="1">
      <alignment horizontal="center" wrapText="1" shrinkToFit="1"/>
    </xf>
    <xf numFmtId="0" fontId="2" fillId="0" borderId="6" xfId="51" applyBorder="1">
      <alignment horizontal="center" wrapText="1" shrinkToFit="1"/>
    </xf>
    <xf numFmtId="166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wrapText="1"/>
    </xf>
    <xf numFmtId="0" fontId="2" fillId="35" borderId="4" xfId="51" applyFill="1" applyBorder="1">
      <alignment horizontal="center" wrapText="1" shrinkToFit="1"/>
    </xf>
    <xf numFmtId="0" fontId="2" fillId="36" borderId="18" xfId="51" applyFill="1" applyBorder="1">
      <alignment horizontal="center" wrapText="1" shrinkToFit="1"/>
    </xf>
    <xf numFmtId="0" fontId="2" fillId="36" borderId="1" xfId="51" applyFill="1" applyBorder="1">
      <alignment horizontal="center" wrapText="1" shrinkToFit="1"/>
    </xf>
    <xf numFmtId="0" fontId="2" fillId="36" borderId="4" xfId="51" applyFill="1" applyBorder="1">
      <alignment horizontal="center" wrapText="1" shrinkToFit="1"/>
    </xf>
    <xf numFmtId="0" fontId="2" fillId="0" borderId="0" xfId="51" applyBorder="1">
      <alignment horizontal="center" wrapText="1" shrinkToFit="1"/>
    </xf>
    <xf numFmtId="4" fontId="3" fillId="36" borderId="3" xfId="4" applyFont="1" applyFill="1" applyBorder="1">
      <alignment horizontal="center"/>
    </xf>
    <xf numFmtId="4" fontId="3" fillId="36" borderId="1" xfId="4" applyFont="1" applyFill="1" applyBorder="1">
      <alignment horizontal="center"/>
    </xf>
    <xf numFmtId="4" fontId="3" fillId="36" borderId="2" xfId="4" applyFont="1" applyFill="1" applyBorder="1">
      <alignment horizontal="center"/>
    </xf>
    <xf numFmtId="4" fontId="2" fillId="0" borderId="1" xfId="4" applyBorder="1">
      <alignment horizontal="center"/>
    </xf>
    <xf numFmtId="3" fontId="2" fillId="0" borderId="1" xfId="53" applyNumberFormat="1" applyFont="1" applyBorder="1" applyAlignment="1">
      <alignment horizontal="center"/>
    </xf>
    <xf numFmtId="4" fontId="2" fillId="35" borderId="4" xfId="4" applyFill="1" applyBorder="1">
      <alignment horizontal="center"/>
    </xf>
    <xf numFmtId="3" fontId="2" fillId="0" borderId="1" xfId="4" applyNumberFormat="1" applyBorder="1">
      <alignment horizontal="center"/>
    </xf>
    <xf numFmtId="1" fontId="2" fillId="0" borderId="0" xfId="3" applyNumberFormat="1" applyFont="1" applyAlignment="1">
      <alignment horizontal="center"/>
    </xf>
    <xf numFmtId="4" fontId="2" fillId="0" borderId="1" xfId="53" applyNumberFormat="1" applyFont="1" applyBorder="1" applyAlignment="1">
      <alignment horizontal="center"/>
    </xf>
    <xf numFmtId="4" fontId="2" fillId="0" borderId="1" xfId="53" applyNumberFormat="1" applyFont="1" applyFill="1" applyBorder="1" applyAlignment="1">
      <alignment horizontal="center"/>
    </xf>
    <xf numFmtId="3" fontId="2" fillId="0" borderId="1" xfId="53" applyNumberFormat="1" applyFont="1" applyFill="1" applyBorder="1" applyAlignment="1">
      <alignment horizontal="center"/>
    </xf>
    <xf numFmtId="4" fontId="2" fillId="36" borderId="18" xfId="4" applyFill="1" applyBorder="1">
      <alignment horizontal="center"/>
    </xf>
    <xf numFmtId="4" fontId="2" fillId="36" borderId="1" xfId="4" applyFill="1" applyBorder="1">
      <alignment horizontal="center"/>
    </xf>
    <xf numFmtId="4" fontId="2" fillId="36" borderId="4" xfId="4" applyFill="1" applyBorder="1">
      <alignment horizontal="center"/>
    </xf>
    <xf numFmtId="4" fontId="2" fillId="0" borderId="0" xfId="4" applyBorder="1">
      <alignment horizontal="center"/>
    </xf>
    <xf numFmtId="165" fontId="3" fillId="36" borderId="3" xfId="53" applyFont="1" applyFill="1" applyBorder="1" applyAlignment="1">
      <alignment horizontal="center"/>
    </xf>
    <xf numFmtId="165" fontId="3" fillId="36" borderId="1" xfId="53" applyFont="1" applyFill="1" applyBorder="1" applyAlignment="1">
      <alignment horizontal="center"/>
    </xf>
    <xf numFmtId="165" fontId="3" fillId="36" borderId="2" xfId="53" applyFont="1" applyFill="1" applyBorder="1" applyAlignment="1">
      <alignment horizontal="center"/>
    </xf>
    <xf numFmtId="165" fontId="2" fillId="0" borderId="1" xfId="53" applyFont="1" applyFill="1" applyBorder="1" applyAlignment="1" applyProtection="1">
      <alignment horizontal="center"/>
      <protection locked="0"/>
    </xf>
    <xf numFmtId="165" fontId="2" fillId="0" borderId="6" xfId="53" applyFont="1" applyFill="1" applyBorder="1" applyAlignment="1" applyProtection="1">
      <alignment horizontal="center"/>
      <protection locked="0"/>
    </xf>
    <xf numFmtId="165" fontId="2" fillId="0" borderId="6" xfId="53" applyFont="1" applyBorder="1" applyAlignment="1">
      <alignment horizontal="center"/>
    </xf>
    <xf numFmtId="165" fontId="2" fillId="35" borderId="4" xfId="53" applyFont="1" applyFill="1" applyBorder="1" applyAlignment="1" applyProtection="1">
      <alignment horizontal="center"/>
      <protection locked="0"/>
    </xf>
    <xf numFmtId="4" fontId="2" fillId="0" borderId="1" xfId="53" applyNumberFormat="1" applyFont="1" applyBorder="1" applyAlignment="1">
      <alignment horizontal="center" wrapText="1"/>
    </xf>
    <xf numFmtId="3" fontId="2" fillId="0" borderId="1" xfId="53" applyNumberFormat="1" applyFont="1" applyBorder="1" applyAlignment="1">
      <alignment horizontal="center" wrapText="1"/>
    </xf>
    <xf numFmtId="165" fontId="2" fillId="0" borderId="1" xfId="53" applyFont="1" applyBorder="1" applyAlignment="1">
      <alignment horizontal="center"/>
    </xf>
    <xf numFmtId="165" fontId="2" fillId="0" borderId="6" xfId="53" applyFont="1" applyFill="1" applyBorder="1" applyAlignment="1">
      <alignment horizontal="center"/>
    </xf>
    <xf numFmtId="165" fontId="2" fillId="36" borderId="18" xfId="53" applyFont="1" applyFill="1" applyBorder="1" applyAlignment="1" applyProtection="1">
      <alignment horizontal="center"/>
      <protection locked="0"/>
    </xf>
    <xf numFmtId="165" fontId="2" fillId="36" borderId="1" xfId="53" applyFont="1" applyFill="1" applyBorder="1" applyAlignment="1" applyProtection="1">
      <alignment horizontal="center"/>
      <protection locked="0"/>
    </xf>
    <xf numFmtId="165" fontId="2" fillId="36" borderId="4" xfId="53" applyFont="1" applyFill="1" applyBorder="1" applyAlignment="1" applyProtection="1">
      <alignment horizontal="center"/>
      <protection locked="0"/>
    </xf>
    <xf numFmtId="165" fontId="2" fillId="0" borderId="0" xfId="53" applyFont="1" applyFill="1" applyBorder="1" applyAlignment="1" applyProtection="1">
      <alignment horizontal="center"/>
      <protection locked="0"/>
    </xf>
    <xf numFmtId="165" fontId="2" fillId="0" borderId="1" xfId="53" applyFont="1" applyBorder="1" applyAlignment="1" applyProtection="1">
      <alignment horizontal="center"/>
      <protection locked="0"/>
    </xf>
    <xf numFmtId="165" fontId="2" fillId="0" borderId="1" xfId="53" applyFont="1" applyBorder="1" applyAlignment="1">
      <alignment horizontal="center" wrapText="1"/>
    </xf>
    <xf numFmtId="165" fontId="2" fillId="0" borderId="1" xfId="53" applyFont="1" applyFill="1" applyBorder="1" applyAlignment="1">
      <alignment horizontal="center"/>
    </xf>
    <xf numFmtId="165" fontId="3" fillId="36" borderId="18" xfId="53" applyFont="1" applyFill="1" applyBorder="1" applyAlignment="1" applyProtection="1">
      <alignment horizontal="center"/>
      <protection locked="0"/>
    </xf>
    <xf numFmtId="165" fontId="3" fillId="36" borderId="1" xfId="53" applyFont="1" applyFill="1" applyBorder="1" applyAlignment="1" applyProtection="1">
      <alignment horizontal="center"/>
      <protection locked="0"/>
    </xf>
    <xf numFmtId="165" fontId="3" fillId="36" borderId="4" xfId="53" applyFont="1" applyFill="1" applyBorder="1" applyAlignment="1" applyProtection="1">
      <alignment horizontal="center"/>
      <protection locked="0"/>
    </xf>
    <xf numFmtId="165" fontId="2" fillId="0" borderId="0" xfId="53" applyFont="1" applyBorder="1" applyAlignment="1" applyProtection="1">
      <alignment horizontal="center"/>
      <protection locked="0"/>
    </xf>
    <xf numFmtId="0" fontId="2" fillId="0" borderId="6" xfId="0" applyFont="1" applyBorder="1" applyAlignment="1">
      <alignment horizontal="left" vertical="center" wrapText="1" indent="2"/>
    </xf>
    <xf numFmtId="167" fontId="19" fillId="0" borderId="0" xfId="3" applyNumberFormat="1" applyFont="1" applyAlignment="1">
      <alignment wrapText="1" shrinkToFit="1"/>
    </xf>
    <xf numFmtId="168" fontId="3" fillId="36" borderId="1" xfId="53" applyNumberFormat="1" applyFont="1" applyFill="1" applyBorder="1" applyAlignment="1">
      <alignment horizontal="center"/>
    </xf>
    <xf numFmtId="168" fontId="3" fillId="36" borderId="2" xfId="53" applyNumberFormat="1" applyFont="1" applyFill="1" applyBorder="1" applyAlignment="1">
      <alignment horizontal="center"/>
    </xf>
    <xf numFmtId="168" fontId="3" fillId="36" borderId="3" xfId="53" applyNumberFormat="1" applyFont="1" applyFill="1" applyBorder="1" applyAlignment="1">
      <alignment horizontal="right"/>
    </xf>
    <xf numFmtId="168" fontId="2" fillId="0" borderId="1" xfId="53" applyNumberFormat="1" applyFont="1" applyBorder="1" applyAlignment="1" applyProtection="1">
      <alignment horizontal="right"/>
      <protection locked="0"/>
    </xf>
    <xf numFmtId="168" fontId="2" fillId="0" borderId="1" xfId="53" applyNumberFormat="1" applyFont="1" applyFill="1" applyBorder="1" applyAlignment="1" applyProtection="1">
      <alignment horizontal="right"/>
      <protection locked="0"/>
    </xf>
    <xf numFmtId="168" fontId="2" fillId="0" borderId="1" xfId="53" applyNumberFormat="1" applyFont="1" applyBorder="1" applyAlignment="1">
      <alignment horizontal="right"/>
    </xf>
    <xf numFmtId="168" fontId="2" fillId="0" borderId="1" xfId="53" applyNumberFormat="1" applyFont="1" applyFill="1" applyBorder="1" applyAlignment="1">
      <alignment horizontal="right"/>
    </xf>
    <xf numFmtId="168" fontId="3" fillId="35" borderId="4" xfId="53" applyNumberFormat="1" applyFont="1" applyFill="1" applyBorder="1" applyAlignment="1" applyProtection="1">
      <alignment horizontal="right" vertical="center"/>
      <protection locked="0"/>
    </xf>
    <xf numFmtId="168" fontId="3" fillId="36" borderId="18" xfId="53" applyNumberFormat="1" applyFont="1" applyFill="1" applyBorder="1" applyAlignment="1" applyProtection="1">
      <alignment horizontal="right"/>
      <protection locked="0"/>
    </xf>
    <xf numFmtId="168" fontId="3" fillId="36" borderId="1" xfId="53" applyNumberFormat="1" applyFont="1" applyFill="1" applyBorder="1" applyAlignment="1" applyProtection="1">
      <alignment horizontal="right"/>
      <protection locked="0"/>
    </xf>
    <xf numFmtId="168" fontId="3" fillId="36" borderId="4" xfId="53" applyNumberFormat="1" applyFont="1" applyFill="1" applyBorder="1" applyAlignment="1" applyProtection="1">
      <alignment horizontal="right"/>
      <protection locked="0"/>
    </xf>
    <xf numFmtId="168" fontId="2" fillId="0" borderId="0" xfId="53" applyNumberFormat="1" applyFont="1" applyBorder="1" applyAlignment="1" applyProtection="1">
      <alignment horizontal="right"/>
      <protection locked="0"/>
    </xf>
    <xf numFmtId="49" fontId="3" fillId="36" borderId="18" xfId="3" applyNumberFormat="1" applyFill="1" applyBorder="1" applyAlignment="1">
      <alignment horizontal="right" vertical="center" wrapText="1"/>
    </xf>
    <xf numFmtId="49" fontId="3" fillId="36" borderId="1" xfId="3" applyNumberFormat="1" applyFill="1" applyBorder="1" applyAlignment="1">
      <alignment horizontal="right" vertical="center" wrapText="1"/>
    </xf>
    <xf numFmtId="49" fontId="3" fillId="36" borderId="4" xfId="3" applyNumberFormat="1" applyFill="1" applyBorder="1" applyAlignment="1">
      <alignment horizontal="right" vertical="center" wrapText="1"/>
    </xf>
    <xf numFmtId="168" fontId="3" fillId="36" borderId="1" xfId="53" applyNumberFormat="1" applyFont="1" applyFill="1" applyBorder="1" applyAlignment="1">
      <alignment horizontal="center" vertical="center"/>
    </xf>
    <xf numFmtId="168" fontId="3" fillId="36" borderId="2" xfId="53" applyNumberFormat="1" applyFont="1" applyFill="1" applyBorder="1" applyAlignment="1">
      <alignment horizontal="center" vertical="center"/>
    </xf>
    <xf numFmtId="168" fontId="2" fillId="0" borderId="1" xfId="53" applyNumberFormat="1" applyFont="1" applyBorder="1" applyAlignment="1">
      <alignment horizontal="right" wrapText="1"/>
    </xf>
    <xf numFmtId="169" fontId="2" fillId="0" borderId="0" xfId="52" applyNumberFormat="1" applyAlignment="1">
      <alignment horizontal="center"/>
    </xf>
    <xf numFmtId="169" fontId="3" fillId="0" borderId="4" xfId="52" applyNumberFormat="1" applyFont="1" applyBorder="1" applyAlignment="1">
      <alignment horizontal="center" vertical="center" wrapText="1"/>
    </xf>
    <xf numFmtId="169" fontId="3" fillId="0" borderId="4" xfId="11" applyNumberFormat="1" applyFill="1" applyAlignment="1">
      <alignment horizontal="center" vertical="center" wrapText="1" shrinkToFit="1"/>
    </xf>
    <xf numFmtId="169" fontId="21" fillId="0" borderId="4" xfId="11" applyNumberFormat="1" applyFont="1" applyFill="1" applyAlignment="1">
      <alignment horizontal="center" vertical="center" wrapText="1" shrinkToFit="1"/>
    </xf>
    <xf numFmtId="169" fontId="2" fillId="0" borderId="0" xfId="52" applyNumberFormat="1" applyAlignment="1">
      <alignment horizontal="center" vertical="center"/>
    </xf>
    <xf numFmtId="169" fontId="3" fillId="0" borderId="1" xfId="52" applyNumberFormat="1" applyFont="1" applyBorder="1" applyAlignment="1">
      <alignment horizontal="left" vertical="center" indent="1"/>
    </xf>
    <xf numFmtId="169" fontId="3" fillId="0" borderId="1" xfId="52" applyNumberFormat="1" applyFont="1" applyBorder="1" applyAlignment="1">
      <alignment horizontal="center" vertical="center"/>
    </xf>
    <xf numFmtId="169" fontId="3" fillId="0" borderId="1" xfId="52" applyNumberFormat="1" applyFont="1" applyBorder="1" applyAlignment="1">
      <alignment horizontal="left" vertical="center" wrapText="1" indent="1"/>
    </xf>
    <xf numFmtId="169" fontId="2" fillId="0" borderId="1" xfId="53" applyNumberFormat="1" applyFont="1" applyFill="1" applyBorder="1" applyAlignment="1">
      <alignment horizontal="center" vertical="center"/>
    </xf>
    <xf numFmtId="169" fontId="2" fillId="0" borderId="1" xfId="52" applyNumberFormat="1" applyBorder="1" applyAlignment="1">
      <alignment horizontal="left" vertical="center" wrapText="1" indent="1"/>
    </xf>
    <xf numFmtId="169" fontId="3" fillId="0" borderId="18" xfId="52" applyNumberFormat="1" applyFont="1" applyBorder="1" applyAlignment="1">
      <alignment horizontal="right" vertical="center" wrapText="1" indent="1"/>
    </xf>
    <xf numFmtId="169" fontId="3" fillId="0" borderId="1" xfId="53" applyNumberFormat="1" applyFont="1" applyFill="1" applyBorder="1" applyAlignment="1">
      <alignment horizontal="centerContinuous" vertical="center"/>
    </xf>
    <xf numFmtId="169" fontId="3" fillId="0" borderId="4" xfId="52" applyNumberFormat="1" applyFont="1" applyBorder="1" applyAlignment="1">
      <alignment horizontal="right" vertical="center" wrapText="1" indent="1"/>
    </xf>
    <xf numFmtId="169" fontId="3" fillId="0" borderId="4" xfId="53" applyNumberFormat="1" applyFont="1" applyFill="1" applyBorder="1" applyAlignment="1">
      <alignment horizontal="centerContinuous" vertical="center"/>
    </xf>
    <xf numFmtId="169" fontId="3" fillId="0" borderId="0" xfId="52" applyNumberFormat="1" applyFont="1" applyAlignment="1">
      <alignment horizontal="right" indent="1"/>
    </xf>
    <xf numFmtId="169" fontId="18" fillId="0" borderId="0" xfId="52" applyNumberFormat="1" applyFont="1" applyAlignment="1">
      <alignment horizontal="center" vertical="center"/>
    </xf>
    <xf numFmtId="169" fontId="2" fillId="0" borderId="0" xfId="52" applyNumberFormat="1" applyAlignment="1">
      <alignment horizontal="left"/>
    </xf>
    <xf numFmtId="169" fontId="2" fillId="0" borderId="0" xfId="52" applyNumberFormat="1"/>
    <xf numFmtId="169" fontId="3" fillId="0" borderId="18" xfId="53" applyNumberFormat="1" applyFont="1" applyFill="1" applyBorder="1" applyAlignment="1">
      <alignment horizontal="center" vertical="center"/>
    </xf>
    <xf numFmtId="169" fontId="3" fillId="0" borderId="2" xfId="52" applyNumberFormat="1" applyFont="1" applyBorder="1" applyAlignment="1">
      <alignment horizontal="right" vertical="center" wrapText="1" indent="1"/>
    </xf>
    <xf numFmtId="169" fontId="21" fillId="0" borderId="22" xfId="11" applyNumberFormat="1" applyFont="1" applyFill="1" applyBorder="1" applyAlignment="1">
      <alignment horizontal="center" vertical="center" wrapText="1" shrinkToFit="1"/>
    </xf>
    <xf numFmtId="169" fontId="21" fillId="0" borderId="23" xfId="11" applyNumberFormat="1" applyFont="1" applyFill="1" applyBorder="1" applyAlignment="1">
      <alignment horizontal="center" vertical="center" wrapText="1" shrinkToFit="1"/>
    </xf>
    <xf numFmtId="169" fontId="21" fillId="0" borderId="24" xfId="11" applyNumberFormat="1" applyFont="1" applyFill="1" applyBorder="1" applyAlignment="1">
      <alignment horizontal="center" vertical="center" wrapText="1" shrinkToFit="1"/>
    </xf>
  </cellXfs>
  <cellStyles count="54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3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0D000000}"/>
    <cellStyle name="Nombre m²" xfId="4" xr:uid="{00000000-0005-0000-0000-00000B000000}"/>
    <cellStyle name="Nombre m3" xfId="2" xr:uid="{00000000-0005-0000-0000-000005000000}"/>
    <cellStyle name="Normal" xfId="0" builtinId="0"/>
    <cellStyle name="Normal 2" xfId="52" xr:uid="{3135871A-9A18-4A92-A834-327B1CAFCA57}"/>
    <cellStyle name="Note" xfId="25" builtinId="10" hidden="1"/>
    <cellStyle name="Pourcentage" xfId="10" builtinId="5" hidden="1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06000000}"/>
    <cellStyle name="Titre localisation" xfId="6" xr:uid="{00000000-0005-0000-0000-00000E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DF261857-36A0-4722-A6E8-D8B65788AB0E}"/>
    <cellStyle name="Vérification" xfId="23" builtinId="23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C4419-3F74-4E8F-B80B-124F4EBDA7D0}">
  <sheetPr>
    <tabColor rgb="FFFFFF00"/>
    <pageSetUpPr fitToPage="1"/>
  </sheetPr>
  <dimension ref="A1:H33"/>
  <sheetViews>
    <sheetView showZeros="0" tabSelected="1" view="pageBreakPreview" zoomScaleNormal="85" zoomScaleSheetLayoutView="100" workbookViewId="0">
      <selection sqref="A1:F1"/>
    </sheetView>
  </sheetViews>
  <sheetFormatPr baseColWidth="10" defaultColWidth="11.28515625" defaultRowHeight="12.75" x14ac:dyDescent="0.2"/>
  <cols>
    <col min="1" max="1" width="45.85546875" style="164" customWidth="1"/>
    <col min="2" max="6" width="20.7109375" style="152" customWidth="1"/>
    <col min="7" max="7" width="11.28515625" style="165"/>
    <col min="8" max="8" width="11.7109375" style="165" bestFit="1" customWidth="1"/>
    <col min="9" max="243" width="11.28515625" style="165"/>
    <col min="244" max="244" width="9.28515625" style="165" customWidth="1"/>
    <col min="245" max="245" width="44.140625" style="165" customWidth="1"/>
    <col min="246" max="246" width="5.85546875" style="165" customWidth="1"/>
    <col min="247" max="250" width="20.140625" style="165" customWidth="1"/>
    <col min="251" max="499" width="11.28515625" style="165"/>
    <col min="500" max="500" width="9.28515625" style="165" customWidth="1"/>
    <col min="501" max="501" width="44.140625" style="165" customWidth="1"/>
    <col min="502" max="502" width="5.85546875" style="165" customWidth="1"/>
    <col min="503" max="506" width="20.140625" style="165" customWidth="1"/>
    <col min="507" max="755" width="11.28515625" style="165"/>
    <col min="756" max="756" width="9.28515625" style="165" customWidth="1"/>
    <col min="757" max="757" width="44.140625" style="165" customWidth="1"/>
    <col min="758" max="758" width="5.85546875" style="165" customWidth="1"/>
    <col min="759" max="762" width="20.140625" style="165" customWidth="1"/>
    <col min="763" max="1011" width="11.28515625" style="165"/>
    <col min="1012" max="1012" width="9.28515625" style="165" customWidth="1"/>
    <col min="1013" max="1013" width="44.140625" style="165" customWidth="1"/>
    <col min="1014" max="1014" width="5.85546875" style="165" customWidth="1"/>
    <col min="1015" max="1018" width="20.140625" style="165" customWidth="1"/>
    <col min="1019" max="1267" width="11.28515625" style="165"/>
    <col min="1268" max="1268" width="9.28515625" style="165" customWidth="1"/>
    <col min="1269" max="1269" width="44.140625" style="165" customWidth="1"/>
    <col min="1270" max="1270" width="5.85546875" style="165" customWidth="1"/>
    <col min="1271" max="1274" width="20.140625" style="165" customWidth="1"/>
    <col min="1275" max="1523" width="11.28515625" style="165"/>
    <col min="1524" max="1524" width="9.28515625" style="165" customWidth="1"/>
    <col min="1525" max="1525" width="44.140625" style="165" customWidth="1"/>
    <col min="1526" max="1526" width="5.85546875" style="165" customWidth="1"/>
    <col min="1527" max="1530" width="20.140625" style="165" customWidth="1"/>
    <col min="1531" max="1779" width="11.28515625" style="165"/>
    <col min="1780" max="1780" width="9.28515625" style="165" customWidth="1"/>
    <col min="1781" max="1781" width="44.140625" style="165" customWidth="1"/>
    <col min="1782" max="1782" width="5.85546875" style="165" customWidth="1"/>
    <col min="1783" max="1786" width="20.140625" style="165" customWidth="1"/>
    <col min="1787" max="2035" width="11.28515625" style="165"/>
    <col min="2036" max="2036" width="9.28515625" style="165" customWidth="1"/>
    <col min="2037" max="2037" width="44.140625" style="165" customWidth="1"/>
    <col min="2038" max="2038" width="5.85546875" style="165" customWidth="1"/>
    <col min="2039" max="2042" width="20.140625" style="165" customWidth="1"/>
    <col min="2043" max="2291" width="11.28515625" style="165"/>
    <col min="2292" max="2292" width="9.28515625" style="165" customWidth="1"/>
    <col min="2293" max="2293" width="44.140625" style="165" customWidth="1"/>
    <col min="2294" max="2294" width="5.85546875" style="165" customWidth="1"/>
    <col min="2295" max="2298" width="20.140625" style="165" customWidth="1"/>
    <col min="2299" max="2547" width="11.28515625" style="165"/>
    <col min="2548" max="2548" width="9.28515625" style="165" customWidth="1"/>
    <col min="2549" max="2549" width="44.140625" style="165" customWidth="1"/>
    <col min="2550" max="2550" width="5.85546875" style="165" customWidth="1"/>
    <col min="2551" max="2554" width="20.140625" style="165" customWidth="1"/>
    <col min="2555" max="2803" width="11.28515625" style="165"/>
    <col min="2804" max="2804" width="9.28515625" style="165" customWidth="1"/>
    <col min="2805" max="2805" width="44.140625" style="165" customWidth="1"/>
    <col min="2806" max="2806" width="5.85546875" style="165" customWidth="1"/>
    <col min="2807" max="2810" width="20.140625" style="165" customWidth="1"/>
    <col min="2811" max="3059" width="11.28515625" style="165"/>
    <col min="3060" max="3060" width="9.28515625" style="165" customWidth="1"/>
    <col min="3061" max="3061" width="44.140625" style="165" customWidth="1"/>
    <col min="3062" max="3062" width="5.85546875" style="165" customWidth="1"/>
    <col min="3063" max="3066" width="20.140625" style="165" customWidth="1"/>
    <col min="3067" max="3315" width="11.28515625" style="165"/>
    <col min="3316" max="3316" width="9.28515625" style="165" customWidth="1"/>
    <col min="3317" max="3317" width="44.140625" style="165" customWidth="1"/>
    <col min="3318" max="3318" width="5.85546875" style="165" customWidth="1"/>
    <col min="3319" max="3322" width="20.140625" style="165" customWidth="1"/>
    <col min="3323" max="3571" width="11.28515625" style="165"/>
    <col min="3572" max="3572" width="9.28515625" style="165" customWidth="1"/>
    <col min="3573" max="3573" width="44.140625" style="165" customWidth="1"/>
    <col min="3574" max="3574" width="5.85546875" style="165" customWidth="1"/>
    <col min="3575" max="3578" width="20.140625" style="165" customWidth="1"/>
    <col min="3579" max="3827" width="11.28515625" style="165"/>
    <col min="3828" max="3828" width="9.28515625" style="165" customWidth="1"/>
    <col min="3829" max="3829" width="44.140625" style="165" customWidth="1"/>
    <col min="3830" max="3830" width="5.85546875" style="165" customWidth="1"/>
    <col min="3831" max="3834" width="20.140625" style="165" customWidth="1"/>
    <col min="3835" max="4083" width="11.28515625" style="165"/>
    <col min="4084" max="4084" width="9.28515625" style="165" customWidth="1"/>
    <col min="4085" max="4085" width="44.140625" style="165" customWidth="1"/>
    <col min="4086" max="4086" width="5.85546875" style="165" customWidth="1"/>
    <col min="4087" max="4090" width="20.140625" style="165" customWidth="1"/>
    <col min="4091" max="4339" width="11.28515625" style="165"/>
    <col min="4340" max="4340" width="9.28515625" style="165" customWidth="1"/>
    <col min="4341" max="4341" width="44.140625" style="165" customWidth="1"/>
    <col min="4342" max="4342" width="5.85546875" style="165" customWidth="1"/>
    <col min="4343" max="4346" width="20.140625" style="165" customWidth="1"/>
    <col min="4347" max="4595" width="11.28515625" style="165"/>
    <col min="4596" max="4596" width="9.28515625" style="165" customWidth="1"/>
    <col min="4597" max="4597" width="44.140625" style="165" customWidth="1"/>
    <col min="4598" max="4598" width="5.85546875" style="165" customWidth="1"/>
    <col min="4599" max="4602" width="20.140625" style="165" customWidth="1"/>
    <col min="4603" max="4851" width="11.28515625" style="165"/>
    <col min="4852" max="4852" width="9.28515625" style="165" customWidth="1"/>
    <col min="4853" max="4853" width="44.140625" style="165" customWidth="1"/>
    <col min="4854" max="4854" width="5.85546875" style="165" customWidth="1"/>
    <col min="4855" max="4858" width="20.140625" style="165" customWidth="1"/>
    <col min="4859" max="5107" width="11.28515625" style="165"/>
    <col min="5108" max="5108" width="9.28515625" style="165" customWidth="1"/>
    <col min="5109" max="5109" width="44.140625" style="165" customWidth="1"/>
    <col min="5110" max="5110" width="5.85546875" style="165" customWidth="1"/>
    <col min="5111" max="5114" width="20.140625" style="165" customWidth="1"/>
    <col min="5115" max="5363" width="11.28515625" style="165"/>
    <col min="5364" max="5364" width="9.28515625" style="165" customWidth="1"/>
    <col min="5365" max="5365" width="44.140625" style="165" customWidth="1"/>
    <col min="5366" max="5366" width="5.85546875" style="165" customWidth="1"/>
    <col min="5367" max="5370" width="20.140625" style="165" customWidth="1"/>
    <col min="5371" max="5619" width="11.28515625" style="165"/>
    <col min="5620" max="5620" width="9.28515625" style="165" customWidth="1"/>
    <col min="5621" max="5621" width="44.140625" style="165" customWidth="1"/>
    <col min="5622" max="5622" width="5.85546875" style="165" customWidth="1"/>
    <col min="5623" max="5626" width="20.140625" style="165" customWidth="1"/>
    <col min="5627" max="5875" width="11.28515625" style="165"/>
    <col min="5876" max="5876" width="9.28515625" style="165" customWidth="1"/>
    <col min="5877" max="5877" width="44.140625" style="165" customWidth="1"/>
    <col min="5878" max="5878" width="5.85546875" style="165" customWidth="1"/>
    <col min="5879" max="5882" width="20.140625" style="165" customWidth="1"/>
    <col min="5883" max="6131" width="11.28515625" style="165"/>
    <col min="6132" max="6132" width="9.28515625" style="165" customWidth="1"/>
    <col min="6133" max="6133" width="44.140625" style="165" customWidth="1"/>
    <col min="6134" max="6134" width="5.85546875" style="165" customWidth="1"/>
    <col min="6135" max="6138" width="20.140625" style="165" customWidth="1"/>
    <col min="6139" max="6387" width="11.28515625" style="165"/>
    <col min="6388" max="6388" width="9.28515625" style="165" customWidth="1"/>
    <col min="6389" max="6389" width="44.140625" style="165" customWidth="1"/>
    <col min="6390" max="6390" width="5.85546875" style="165" customWidth="1"/>
    <col min="6391" max="6394" width="20.140625" style="165" customWidth="1"/>
    <col min="6395" max="6643" width="11.28515625" style="165"/>
    <col min="6644" max="6644" width="9.28515625" style="165" customWidth="1"/>
    <col min="6645" max="6645" width="44.140625" style="165" customWidth="1"/>
    <col min="6646" max="6646" width="5.85546875" style="165" customWidth="1"/>
    <col min="6647" max="6650" width="20.140625" style="165" customWidth="1"/>
    <col min="6651" max="6899" width="11.28515625" style="165"/>
    <col min="6900" max="6900" width="9.28515625" style="165" customWidth="1"/>
    <col min="6901" max="6901" width="44.140625" style="165" customWidth="1"/>
    <col min="6902" max="6902" width="5.85546875" style="165" customWidth="1"/>
    <col min="6903" max="6906" width="20.140625" style="165" customWidth="1"/>
    <col min="6907" max="7155" width="11.28515625" style="165"/>
    <col min="7156" max="7156" width="9.28515625" style="165" customWidth="1"/>
    <col min="7157" max="7157" width="44.140625" style="165" customWidth="1"/>
    <col min="7158" max="7158" width="5.85546875" style="165" customWidth="1"/>
    <col min="7159" max="7162" width="20.140625" style="165" customWidth="1"/>
    <col min="7163" max="7411" width="11.28515625" style="165"/>
    <col min="7412" max="7412" width="9.28515625" style="165" customWidth="1"/>
    <col min="7413" max="7413" width="44.140625" style="165" customWidth="1"/>
    <col min="7414" max="7414" width="5.85546875" style="165" customWidth="1"/>
    <col min="7415" max="7418" width="20.140625" style="165" customWidth="1"/>
    <col min="7419" max="7667" width="11.28515625" style="165"/>
    <col min="7668" max="7668" width="9.28515625" style="165" customWidth="1"/>
    <col min="7669" max="7669" width="44.140625" style="165" customWidth="1"/>
    <col min="7670" max="7670" width="5.85546875" style="165" customWidth="1"/>
    <col min="7671" max="7674" width="20.140625" style="165" customWidth="1"/>
    <col min="7675" max="7923" width="11.28515625" style="165"/>
    <col min="7924" max="7924" width="9.28515625" style="165" customWidth="1"/>
    <col min="7925" max="7925" width="44.140625" style="165" customWidth="1"/>
    <col min="7926" max="7926" width="5.85546875" style="165" customWidth="1"/>
    <col min="7927" max="7930" width="20.140625" style="165" customWidth="1"/>
    <col min="7931" max="8179" width="11.28515625" style="165"/>
    <col min="8180" max="8180" width="9.28515625" style="165" customWidth="1"/>
    <col min="8181" max="8181" width="44.140625" style="165" customWidth="1"/>
    <col min="8182" max="8182" width="5.85546875" style="165" customWidth="1"/>
    <col min="8183" max="8186" width="20.140625" style="165" customWidth="1"/>
    <col min="8187" max="8435" width="11.28515625" style="165"/>
    <col min="8436" max="8436" width="9.28515625" style="165" customWidth="1"/>
    <col min="8437" max="8437" width="44.140625" style="165" customWidth="1"/>
    <col min="8438" max="8438" width="5.85546875" style="165" customWidth="1"/>
    <col min="8439" max="8442" width="20.140625" style="165" customWidth="1"/>
    <col min="8443" max="8691" width="11.28515625" style="165"/>
    <col min="8692" max="8692" width="9.28515625" style="165" customWidth="1"/>
    <col min="8693" max="8693" width="44.140625" style="165" customWidth="1"/>
    <col min="8694" max="8694" width="5.85546875" style="165" customWidth="1"/>
    <col min="8695" max="8698" width="20.140625" style="165" customWidth="1"/>
    <col min="8699" max="8947" width="11.28515625" style="165"/>
    <col min="8948" max="8948" width="9.28515625" style="165" customWidth="1"/>
    <col min="8949" max="8949" width="44.140625" style="165" customWidth="1"/>
    <col min="8950" max="8950" width="5.85546875" style="165" customWidth="1"/>
    <col min="8951" max="8954" width="20.140625" style="165" customWidth="1"/>
    <col min="8955" max="9203" width="11.28515625" style="165"/>
    <col min="9204" max="9204" width="9.28515625" style="165" customWidth="1"/>
    <col min="9205" max="9205" width="44.140625" style="165" customWidth="1"/>
    <col min="9206" max="9206" width="5.85546875" style="165" customWidth="1"/>
    <col min="9207" max="9210" width="20.140625" style="165" customWidth="1"/>
    <col min="9211" max="9459" width="11.28515625" style="165"/>
    <col min="9460" max="9460" width="9.28515625" style="165" customWidth="1"/>
    <col min="9461" max="9461" width="44.140625" style="165" customWidth="1"/>
    <col min="9462" max="9462" width="5.85546875" style="165" customWidth="1"/>
    <col min="9463" max="9466" width="20.140625" style="165" customWidth="1"/>
    <col min="9467" max="9715" width="11.28515625" style="165"/>
    <col min="9716" max="9716" width="9.28515625" style="165" customWidth="1"/>
    <col min="9717" max="9717" width="44.140625" style="165" customWidth="1"/>
    <col min="9718" max="9718" width="5.85546875" style="165" customWidth="1"/>
    <col min="9719" max="9722" width="20.140625" style="165" customWidth="1"/>
    <col min="9723" max="9971" width="11.28515625" style="165"/>
    <col min="9972" max="9972" width="9.28515625" style="165" customWidth="1"/>
    <col min="9973" max="9973" width="44.140625" style="165" customWidth="1"/>
    <col min="9974" max="9974" width="5.85546875" style="165" customWidth="1"/>
    <col min="9975" max="9978" width="20.140625" style="165" customWidth="1"/>
    <col min="9979" max="10227" width="11.28515625" style="165"/>
    <col min="10228" max="10228" width="9.28515625" style="165" customWidth="1"/>
    <col min="10229" max="10229" width="44.140625" style="165" customWidth="1"/>
    <col min="10230" max="10230" width="5.85546875" style="165" customWidth="1"/>
    <col min="10231" max="10234" width="20.140625" style="165" customWidth="1"/>
    <col min="10235" max="10483" width="11.28515625" style="165"/>
    <col min="10484" max="10484" width="9.28515625" style="165" customWidth="1"/>
    <col min="10485" max="10485" width="44.140625" style="165" customWidth="1"/>
    <col min="10486" max="10486" width="5.85546875" style="165" customWidth="1"/>
    <col min="10487" max="10490" width="20.140625" style="165" customWidth="1"/>
    <col min="10491" max="10739" width="11.28515625" style="165"/>
    <col min="10740" max="10740" width="9.28515625" style="165" customWidth="1"/>
    <col min="10741" max="10741" width="44.140625" style="165" customWidth="1"/>
    <col min="10742" max="10742" width="5.85546875" style="165" customWidth="1"/>
    <col min="10743" max="10746" width="20.140625" style="165" customWidth="1"/>
    <col min="10747" max="10995" width="11.28515625" style="165"/>
    <col min="10996" max="10996" width="9.28515625" style="165" customWidth="1"/>
    <col min="10997" max="10997" width="44.140625" style="165" customWidth="1"/>
    <col min="10998" max="10998" width="5.85546875" style="165" customWidth="1"/>
    <col min="10999" max="11002" width="20.140625" style="165" customWidth="1"/>
    <col min="11003" max="11251" width="11.28515625" style="165"/>
    <col min="11252" max="11252" width="9.28515625" style="165" customWidth="1"/>
    <col min="11253" max="11253" width="44.140625" style="165" customWidth="1"/>
    <col min="11254" max="11254" width="5.85546875" style="165" customWidth="1"/>
    <col min="11255" max="11258" width="20.140625" style="165" customWidth="1"/>
    <col min="11259" max="11507" width="11.28515625" style="165"/>
    <col min="11508" max="11508" width="9.28515625" style="165" customWidth="1"/>
    <col min="11509" max="11509" width="44.140625" style="165" customWidth="1"/>
    <col min="11510" max="11510" width="5.85546875" style="165" customWidth="1"/>
    <col min="11511" max="11514" width="20.140625" style="165" customWidth="1"/>
    <col min="11515" max="11763" width="11.28515625" style="165"/>
    <col min="11764" max="11764" width="9.28515625" style="165" customWidth="1"/>
    <col min="11765" max="11765" width="44.140625" style="165" customWidth="1"/>
    <col min="11766" max="11766" width="5.85546875" style="165" customWidth="1"/>
    <col min="11767" max="11770" width="20.140625" style="165" customWidth="1"/>
    <col min="11771" max="12019" width="11.28515625" style="165"/>
    <col min="12020" max="12020" width="9.28515625" style="165" customWidth="1"/>
    <col min="12021" max="12021" width="44.140625" style="165" customWidth="1"/>
    <col min="12022" max="12022" width="5.85546875" style="165" customWidth="1"/>
    <col min="12023" max="12026" width="20.140625" style="165" customWidth="1"/>
    <col min="12027" max="12275" width="11.28515625" style="165"/>
    <col min="12276" max="12276" width="9.28515625" style="165" customWidth="1"/>
    <col min="12277" max="12277" width="44.140625" style="165" customWidth="1"/>
    <col min="12278" max="12278" width="5.85546875" style="165" customWidth="1"/>
    <col min="12279" max="12282" width="20.140625" style="165" customWidth="1"/>
    <col min="12283" max="12531" width="11.28515625" style="165"/>
    <col min="12532" max="12532" width="9.28515625" style="165" customWidth="1"/>
    <col min="12533" max="12533" width="44.140625" style="165" customWidth="1"/>
    <col min="12534" max="12534" width="5.85546875" style="165" customWidth="1"/>
    <col min="12535" max="12538" width="20.140625" style="165" customWidth="1"/>
    <col min="12539" max="12787" width="11.28515625" style="165"/>
    <col min="12788" max="12788" width="9.28515625" style="165" customWidth="1"/>
    <col min="12789" max="12789" width="44.140625" style="165" customWidth="1"/>
    <col min="12790" max="12790" width="5.85546875" style="165" customWidth="1"/>
    <col min="12791" max="12794" width="20.140625" style="165" customWidth="1"/>
    <col min="12795" max="13043" width="11.28515625" style="165"/>
    <col min="13044" max="13044" width="9.28515625" style="165" customWidth="1"/>
    <col min="13045" max="13045" width="44.140625" style="165" customWidth="1"/>
    <col min="13046" max="13046" width="5.85546875" style="165" customWidth="1"/>
    <col min="13047" max="13050" width="20.140625" style="165" customWidth="1"/>
    <col min="13051" max="13299" width="11.28515625" style="165"/>
    <col min="13300" max="13300" width="9.28515625" style="165" customWidth="1"/>
    <col min="13301" max="13301" width="44.140625" style="165" customWidth="1"/>
    <col min="13302" max="13302" width="5.85546875" style="165" customWidth="1"/>
    <col min="13303" max="13306" width="20.140625" style="165" customWidth="1"/>
    <col min="13307" max="13555" width="11.28515625" style="165"/>
    <col min="13556" max="13556" width="9.28515625" style="165" customWidth="1"/>
    <col min="13557" max="13557" width="44.140625" style="165" customWidth="1"/>
    <col min="13558" max="13558" width="5.85546875" style="165" customWidth="1"/>
    <col min="13559" max="13562" width="20.140625" style="165" customWidth="1"/>
    <col min="13563" max="13811" width="11.28515625" style="165"/>
    <col min="13812" max="13812" width="9.28515625" style="165" customWidth="1"/>
    <col min="13813" max="13813" width="44.140625" style="165" customWidth="1"/>
    <col min="13814" max="13814" width="5.85546875" style="165" customWidth="1"/>
    <col min="13815" max="13818" width="20.140625" style="165" customWidth="1"/>
    <col min="13819" max="14067" width="11.28515625" style="165"/>
    <col min="14068" max="14068" width="9.28515625" style="165" customWidth="1"/>
    <col min="14069" max="14069" width="44.140625" style="165" customWidth="1"/>
    <col min="14070" max="14070" width="5.85546875" style="165" customWidth="1"/>
    <col min="14071" max="14074" width="20.140625" style="165" customWidth="1"/>
    <col min="14075" max="14323" width="11.28515625" style="165"/>
    <col min="14324" max="14324" width="9.28515625" style="165" customWidth="1"/>
    <col min="14325" max="14325" width="44.140625" style="165" customWidth="1"/>
    <col min="14326" max="14326" width="5.85546875" style="165" customWidth="1"/>
    <col min="14327" max="14330" width="20.140625" style="165" customWidth="1"/>
    <col min="14331" max="14579" width="11.28515625" style="165"/>
    <col min="14580" max="14580" width="9.28515625" style="165" customWidth="1"/>
    <col min="14581" max="14581" width="44.140625" style="165" customWidth="1"/>
    <col min="14582" max="14582" width="5.85546875" style="165" customWidth="1"/>
    <col min="14583" max="14586" width="20.140625" style="165" customWidth="1"/>
    <col min="14587" max="14835" width="11.28515625" style="165"/>
    <col min="14836" max="14836" width="9.28515625" style="165" customWidth="1"/>
    <col min="14837" max="14837" width="44.140625" style="165" customWidth="1"/>
    <col min="14838" max="14838" width="5.85546875" style="165" customWidth="1"/>
    <col min="14839" max="14842" width="20.140625" style="165" customWidth="1"/>
    <col min="14843" max="15091" width="11.28515625" style="165"/>
    <col min="15092" max="15092" width="9.28515625" style="165" customWidth="1"/>
    <col min="15093" max="15093" width="44.140625" style="165" customWidth="1"/>
    <col min="15094" max="15094" width="5.85546875" style="165" customWidth="1"/>
    <col min="15095" max="15098" width="20.140625" style="165" customWidth="1"/>
    <col min="15099" max="15347" width="11.28515625" style="165"/>
    <col min="15348" max="15348" width="9.28515625" style="165" customWidth="1"/>
    <col min="15349" max="15349" width="44.140625" style="165" customWidth="1"/>
    <col min="15350" max="15350" width="5.85546875" style="165" customWidth="1"/>
    <col min="15351" max="15354" width="20.140625" style="165" customWidth="1"/>
    <col min="15355" max="15603" width="11.28515625" style="165"/>
    <col min="15604" max="15604" width="9.28515625" style="165" customWidth="1"/>
    <col min="15605" max="15605" width="44.140625" style="165" customWidth="1"/>
    <col min="15606" max="15606" width="5.85546875" style="165" customWidth="1"/>
    <col min="15607" max="15610" width="20.140625" style="165" customWidth="1"/>
    <col min="15611" max="15859" width="11.28515625" style="165"/>
    <col min="15860" max="15860" width="9.28515625" style="165" customWidth="1"/>
    <col min="15861" max="15861" width="44.140625" style="165" customWidth="1"/>
    <col min="15862" max="15862" width="5.85546875" style="165" customWidth="1"/>
    <col min="15863" max="15866" width="20.140625" style="165" customWidth="1"/>
    <col min="15867" max="16115" width="11.28515625" style="165"/>
    <col min="16116" max="16116" width="9.28515625" style="165" customWidth="1"/>
    <col min="16117" max="16117" width="44.140625" style="165" customWidth="1"/>
    <col min="16118" max="16118" width="5.85546875" style="165" customWidth="1"/>
    <col min="16119" max="16122" width="20.140625" style="165" customWidth="1"/>
    <col min="16123" max="16384" width="11.28515625" style="165"/>
  </cols>
  <sheetData>
    <row r="1" spans="1:6" s="148" customFormat="1" ht="18" customHeight="1" x14ac:dyDescent="0.2">
      <c r="A1" s="168" t="s">
        <v>120</v>
      </c>
      <c r="B1" s="169"/>
      <c r="C1" s="169"/>
      <c r="D1" s="169"/>
      <c r="E1" s="169"/>
      <c r="F1" s="170"/>
    </row>
    <row r="2" spans="1:6" s="152" customFormat="1" ht="42.75" customHeight="1" x14ac:dyDescent="0.2">
      <c r="A2" s="149" t="s">
        <v>125</v>
      </c>
      <c r="B2" s="150" t="s">
        <v>121</v>
      </c>
      <c r="C2" s="150" t="s">
        <v>126</v>
      </c>
      <c r="D2" s="150" t="s">
        <v>127</v>
      </c>
      <c r="E2" s="150" t="s">
        <v>128</v>
      </c>
      <c r="F2" s="151" t="s">
        <v>133</v>
      </c>
    </row>
    <row r="3" spans="1:6" s="152" customFormat="1" x14ac:dyDescent="0.2">
      <c r="A3" s="153"/>
      <c r="B3" s="154"/>
      <c r="C3" s="154"/>
      <c r="D3" s="154"/>
      <c r="E3" s="154"/>
      <c r="F3" s="154"/>
    </row>
    <row r="4" spans="1:6" s="152" customFormat="1" x14ac:dyDescent="0.2">
      <c r="A4" s="155" t="s">
        <v>47</v>
      </c>
      <c r="B4" s="156">
        <f>TF!G24</f>
        <v>0</v>
      </c>
      <c r="C4" s="156">
        <v>0</v>
      </c>
      <c r="D4" s="156"/>
      <c r="E4" s="156">
        <f>'TO3'!G24</f>
        <v>0</v>
      </c>
      <c r="F4" s="156">
        <f>SUM(B4:E4)</f>
        <v>0</v>
      </c>
    </row>
    <row r="5" spans="1:6" s="152" customFormat="1" x14ac:dyDescent="0.2">
      <c r="A5" s="155"/>
      <c r="B5" s="156"/>
      <c r="C5" s="156"/>
      <c r="D5" s="156"/>
      <c r="E5" s="156"/>
      <c r="F5" s="156">
        <f t="shared" ref="F5:F27" si="0">SUM(B5:E5)</f>
        <v>0</v>
      </c>
    </row>
    <row r="6" spans="1:6" s="152" customFormat="1" x14ac:dyDescent="0.2">
      <c r="A6" s="155" t="s">
        <v>22</v>
      </c>
      <c r="B6" s="156">
        <f>TF!G35</f>
        <v>0</v>
      </c>
      <c r="C6" s="156"/>
      <c r="D6" s="156"/>
      <c r="E6" s="156">
        <f>'TO3'!G35</f>
        <v>0</v>
      </c>
      <c r="F6" s="156">
        <f t="shared" si="0"/>
        <v>0</v>
      </c>
    </row>
    <row r="7" spans="1:6" s="152" customFormat="1" x14ac:dyDescent="0.2">
      <c r="A7" s="155"/>
      <c r="B7" s="156"/>
      <c r="C7" s="156"/>
      <c r="D7" s="156"/>
      <c r="E7" s="156"/>
      <c r="F7" s="156">
        <f t="shared" si="0"/>
        <v>0</v>
      </c>
    </row>
    <row r="8" spans="1:6" s="152" customFormat="1" x14ac:dyDescent="0.2">
      <c r="A8" s="155" t="s">
        <v>23</v>
      </c>
      <c r="B8" s="156">
        <f>TF!G59</f>
        <v>0</v>
      </c>
      <c r="C8" s="156"/>
      <c r="D8" s="156"/>
      <c r="E8" s="156">
        <f>'TO3'!G59</f>
        <v>0</v>
      </c>
      <c r="F8" s="156">
        <f t="shared" si="0"/>
        <v>0</v>
      </c>
    </row>
    <row r="9" spans="1:6" s="152" customFormat="1" x14ac:dyDescent="0.2">
      <c r="A9" s="155"/>
      <c r="B9" s="156"/>
      <c r="C9" s="156"/>
      <c r="D9" s="156"/>
      <c r="E9" s="156"/>
      <c r="F9" s="156">
        <f t="shared" si="0"/>
        <v>0</v>
      </c>
    </row>
    <row r="10" spans="1:6" s="152" customFormat="1" x14ac:dyDescent="0.2">
      <c r="A10" s="155" t="s">
        <v>38</v>
      </c>
      <c r="B10" s="156"/>
      <c r="C10" s="156"/>
      <c r="D10" s="156"/>
      <c r="E10" s="156"/>
      <c r="F10" s="156">
        <f t="shared" si="0"/>
        <v>0</v>
      </c>
    </row>
    <row r="11" spans="1:6" s="152" customFormat="1" x14ac:dyDescent="0.2">
      <c r="A11" s="157"/>
      <c r="B11" s="156"/>
      <c r="C11" s="156"/>
      <c r="D11" s="156"/>
      <c r="E11" s="156"/>
      <c r="F11" s="156">
        <f t="shared" si="0"/>
        <v>0</v>
      </c>
    </row>
    <row r="12" spans="1:6" s="152" customFormat="1" x14ac:dyDescent="0.2">
      <c r="A12" s="155" t="s">
        <v>10</v>
      </c>
      <c r="B12" s="156"/>
      <c r="C12" s="156"/>
      <c r="D12" s="156"/>
      <c r="E12" s="156"/>
      <c r="F12" s="156">
        <f t="shared" si="0"/>
        <v>0</v>
      </c>
    </row>
    <row r="13" spans="1:6" s="152" customFormat="1" x14ac:dyDescent="0.2">
      <c r="A13" s="157" t="s">
        <v>11</v>
      </c>
      <c r="B13" s="156">
        <f>TF!G90</f>
        <v>0</v>
      </c>
      <c r="C13" s="156">
        <f>'TO1'!G42</f>
        <v>0</v>
      </c>
      <c r="D13" s="156">
        <f>'TO2'!G19</f>
        <v>0</v>
      </c>
      <c r="E13" s="156">
        <f>'TO3'!G78</f>
        <v>0</v>
      </c>
      <c r="F13" s="156">
        <f t="shared" si="0"/>
        <v>0</v>
      </c>
    </row>
    <row r="14" spans="1:6" s="152" customFormat="1" x14ac:dyDescent="0.2">
      <c r="A14" s="157" t="s">
        <v>15</v>
      </c>
      <c r="B14" s="156">
        <f>TF!G119</f>
        <v>0</v>
      </c>
      <c r="C14" s="156">
        <f>'TO1'!G75</f>
        <v>0</v>
      </c>
      <c r="D14" s="156">
        <f>'TO2'!G29</f>
        <v>0</v>
      </c>
      <c r="E14" s="156">
        <f>'TO3'!G95</f>
        <v>0</v>
      </c>
      <c r="F14" s="156">
        <f t="shared" si="0"/>
        <v>0</v>
      </c>
    </row>
    <row r="15" spans="1:6" s="152" customFormat="1" x14ac:dyDescent="0.2">
      <c r="A15" s="157" t="s">
        <v>17</v>
      </c>
      <c r="B15" s="156"/>
      <c r="C15" s="156"/>
      <c r="D15" s="156"/>
      <c r="E15" s="156"/>
      <c r="F15" s="156">
        <f t="shared" si="0"/>
        <v>0</v>
      </c>
    </row>
    <row r="16" spans="1:6" s="152" customFormat="1" x14ac:dyDescent="0.2">
      <c r="A16" s="157" t="s">
        <v>18</v>
      </c>
      <c r="B16" s="156">
        <f>TF!G147</f>
        <v>0</v>
      </c>
      <c r="C16" s="156">
        <f>'TO1'!G108</f>
        <v>0</v>
      </c>
      <c r="D16" s="156">
        <f>'TO2'!G42</f>
        <v>0</v>
      </c>
      <c r="E16" s="156">
        <f>'TO3'!G112</f>
        <v>0</v>
      </c>
      <c r="F16" s="156">
        <f t="shared" si="0"/>
        <v>0</v>
      </c>
    </row>
    <row r="17" spans="1:8" s="152" customFormat="1" x14ac:dyDescent="0.2">
      <c r="A17" s="157" t="s">
        <v>19</v>
      </c>
      <c r="B17" s="156">
        <f>TF!G176</f>
        <v>0</v>
      </c>
      <c r="C17" s="156">
        <f>'TO1'!G141</f>
        <v>0</v>
      </c>
      <c r="D17" s="156">
        <f>'TO2'!G52</f>
        <v>0</v>
      </c>
      <c r="E17" s="156">
        <f>'TO3'!G128</f>
        <v>0</v>
      </c>
      <c r="F17" s="156">
        <f t="shared" si="0"/>
        <v>0</v>
      </c>
    </row>
    <row r="18" spans="1:8" s="152" customFormat="1" x14ac:dyDescent="0.2">
      <c r="A18" s="157"/>
      <c r="B18" s="156"/>
      <c r="C18" s="156"/>
      <c r="D18" s="156"/>
      <c r="E18" s="156"/>
      <c r="F18" s="156">
        <f t="shared" si="0"/>
        <v>0</v>
      </c>
    </row>
    <row r="19" spans="1:8" s="152" customFormat="1" x14ac:dyDescent="0.2">
      <c r="A19" s="155" t="s">
        <v>20</v>
      </c>
      <c r="B19" s="156"/>
      <c r="C19" s="156"/>
      <c r="D19" s="156"/>
      <c r="E19" s="156"/>
      <c r="F19" s="156">
        <f t="shared" si="0"/>
        <v>0</v>
      </c>
    </row>
    <row r="20" spans="1:8" s="152" customFormat="1" x14ac:dyDescent="0.2">
      <c r="A20" s="157" t="s">
        <v>27</v>
      </c>
      <c r="B20" s="156">
        <f>TF!G209</f>
        <v>0</v>
      </c>
      <c r="C20" s="156">
        <f>'TO1'!G153</f>
        <v>0</v>
      </c>
      <c r="D20" s="156">
        <f>'TO2'!G87</f>
        <v>0</v>
      </c>
      <c r="E20" s="156">
        <f>'TO3'!G146</f>
        <v>0</v>
      </c>
      <c r="F20" s="156">
        <f t="shared" si="0"/>
        <v>0</v>
      </c>
    </row>
    <row r="21" spans="1:8" s="152" customFormat="1" x14ac:dyDescent="0.2">
      <c r="A21" s="157" t="s">
        <v>28</v>
      </c>
      <c r="B21" s="156">
        <f>TF!G238</f>
        <v>0</v>
      </c>
      <c r="C21" s="156">
        <f>'TO1'!G163</f>
        <v>0</v>
      </c>
      <c r="D21" s="156">
        <f>'TO2'!G120</f>
        <v>0</v>
      </c>
      <c r="E21" s="156">
        <f>'TO3'!G162</f>
        <v>0</v>
      </c>
      <c r="F21" s="156">
        <f t="shared" si="0"/>
        <v>0</v>
      </c>
    </row>
    <row r="22" spans="1:8" s="152" customFormat="1" x14ac:dyDescent="0.2">
      <c r="A22" s="157" t="s">
        <v>29</v>
      </c>
      <c r="B22" s="156"/>
      <c r="C22" s="156"/>
      <c r="D22" s="156"/>
      <c r="E22" s="156"/>
      <c r="F22" s="156">
        <f t="shared" si="0"/>
        <v>0</v>
      </c>
    </row>
    <row r="23" spans="1:8" s="152" customFormat="1" x14ac:dyDescent="0.2">
      <c r="A23" s="157" t="s">
        <v>30</v>
      </c>
      <c r="B23" s="156">
        <f>TF!G267</f>
        <v>0</v>
      </c>
      <c r="C23" s="156">
        <f>'TO1'!G173</f>
        <v>0</v>
      </c>
      <c r="D23" s="156">
        <f>'TO2'!G153</f>
        <v>0</v>
      </c>
      <c r="E23" s="156">
        <f>'TO3'!G178</f>
        <v>0</v>
      </c>
      <c r="F23" s="156">
        <f t="shared" si="0"/>
        <v>0</v>
      </c>
    </row>
    <row r="24" spans="1:8" s="152" customFormat="1" x14ac:dyDescent="0.2">
      <c r="A24" s="157" t="s">
        <v>31</v>
      </c>
      <c r="B24" s="156">
        <f>TF!G296</f>
        <v>0</v>
      </c>
      <c r="C24" s="156">
        <f>'TO1'!G183</f>
        <v>0</v>
      </c>
      <c r="D24" s="156">
        <f>'TO2'!G186</f>
        <v>0</v>
      </c>
      <c r="E24" s="156">
        <f>'TO3'!G194</f>
        <v>0</v>
      </c>
      <c r="F24" s="156">
        <f t="shared" si="0"/>
        <v>0</v>
      </c>
    </row>
    <row r="25" spans="1:8" s="152" customFormat="1" x14ac:dyDescent="0.2">
      <c r="A25" s="157"/>
      <c r="B25" s="156"/>
      <c r="C25" s="156"/>
      <c r="D25" s="156"/>
      <c r="E25" s="156"/>
      <c r="F25" s="156">
        <f t="shared" si="0"/>
        <v>0</v>
      </c>
    </row>
    <row r="26" spans="1:8" s="152" customFormat="1" x14ac:dyDescent="0.2">
      <c r="A26" s="155" t="s">
        <v>33</v>
      </c>
      <c r="B26" s="156"/>
      <c r="C26" s="156"/>
      <c r="D26" s="156"/>
      <c r="E26" s="156"/>
      <c r="F26" s="156">
        <f t="shared" si="0"/>
        <v>0</v>
      </c>
    </row>
    <row r="27" spans="1:8" s="152" customFormat="1" x14ac:dyDescent="0.2">
      <c r="A27" s="157" t="s">
        <v>32</v>
      </c>
      <c r="B27" s="156">
        <f>TF!G327</f>
        <v>0</v>
      </c>
      <c r="C27" s="156">
        <f>'TO1'!G216</f>
        <v>0</v>
      </c>
      <c r="D27" s="156">
        <f>'TO2'!G198</f>
        <v>0</v>
      </c>
      <c r="E27" s="156">
        <f>'TO3'!G212</f>
        <v>0</v>
      </c>
      <c r="F27" s="156">
        <f t="shared" si="0"/>
        <v>0</v>
      </c>
    </row>
    <row r="28" spans="1:8" s="152" customFormat="1" ht="18" customHeight="1" thickBot="1" x14ac:dyDescent="0.25">
      <c r="A28" s="153"/>
      <c r="B28" s="154"/>
      <c r="C28" s="154"/>
      <c r="D28" s="154"/>
      <c r="E28" s="154"/>
      <c r="F28" s="154"/>
    </row>
    <row r="29" spans="1:8" s="148" customFormat="1" ht="22.5" customHeight="1" thickTop="1" x14ac:dyDescent="0.2">
      <c r="A29" s="158" t="str">
        <f>"TOTAL H.T. "</f>
        <v xml:space="preserve">TOTAL H.T. </v>
      </c>
      <c r="B29" s="166">
        <f t="shared" ref="B29:F29" si="1">SUM(B3:B28)</f>
        <v>0</v>
      </c>
      <c r="C29" s="166">
        <f t="shared" si="1"/>
        <v>0</v>
      </c>
      <c r="D29" s="166">
        <f t="shared" si="1"/>
        <v>0</v>
      </c>
      <c r="E29" s="166">
        <f t="shared" si="1"/>
        <v>0</v>
      </c>
      <c r="F29" s="166">
        <f t="shared" si="1"/>
        <v>0</v>
      </c>
      <c r="H29" s="148">
        <f>B29+C29+D29+E29</f>
        <v>0</v>
      </c>
    </row>
    <row r="30" spans="1:8" s="148" customFormat="1" ht="22.5" customHeight="1" x14ac:dyDescent="0.2">
      <c r="A30" s="167" t="str">
        <f>"TVA 20% "</f>
        <v xml:space="preserve">TVA 20% </v>
      </c>
      <c r="B30" s="159">
        <f t="shared" ref="B30:F30" si="2">ROUND(B29*20%,2)</f>
        <v>0</v>
      </c>
      <c r="C30" s="159">
        <f t="shared" si="2"/>
        <v>0</v>
      </c>
      <c r="D30" s="159">
        <f t="shared" si="2"/>
        <v>0</v>
      </c>
      <c r="E30" s="159">
        <f t="shared" si="2"/>
        <v>0</v>
      </c>
      <c r="F30" s="159">
        <f t="shared" si="2"/>
        <v>0</v>
      </c>
    </row>
    <row r="31" spans="1:8" s="148" customFormat="1" ht="22.5" customHeight="1" x14ac:dyDescent="0.2">
      <c r="A31" s="160" t="str">
        <f>"TOTAL T.T.C. "</f>
        <v xml:space="preserve">TOTAL T.T.C. </v>
      </c>
      <c r="B31" s="161">
        <f t="shared" ref="B31:F31" si="3">SUM(B29:B30)</f>
        <v>0</v>
      </c>
      <c r="C31" s="161">
        <f t="shared" si="3"/>
        <v>0</v>
      </c>
      <c r="D31" s="161">
        <f t="shared" si="3"/>
        <v>0</v>
      </c>
      <c r="E31" s="161">
        <f t="shared" si="3"/>
        <v>0</v>
      </c>
      <c r="F31" s="161">
        <f t="shared" si="3"/>
        <v>0</v>
      </c>
    </row>
    <row r="32" spans="1:8" s="148" customFormat="1" x14ac:dyDescent="0.2">
      <c r="A32" s="162"/>
      <c r="B32" s="152"/>
      <c r="C32" s="152"/>
      <c r="D32" s="152"/>
      <c r="E32" s="152"/>
      <c r="F32" s="152"/>
    </row>
    <row r="33" spans="1:6" s="148" customFormat="1" x14ac:dyDescent="0.2">
      <c r="A33" s="162"/>
      <c r="B33" s="152"/>
      <c r="C33" s="152"/>
      <c r="D33" s="152"/>
      <c r="E33" s="163"/>
      <c r="F33" s="152"/>
    </row>
  </sheetData>
  <mergeCells count="1">
    <mergeCell ref="A1:F1"/>
  </mergeCells>
  <dataValidations count="1">
    <dataValidation type="list" allowBlank="1" showInputMessage="1" showErrorMessage="1" sqref="A30" xr:uid="{35B4FB51-F8A0-4EE1-A82A-B19304566C35}">
      <formula1>$D$2:$D$3</formula1>
    </dataValidation>
  </dataValidations>
  <printOptions horizontalCentered="1"/>
  <pageMargins left="0.31496062992125984" right="0.27559055118110237" top="0.6692913385826772" bottom="0.47244094488188981" header="0.23622047244094491" footer="0.23622047244094491"/>
  <pageSetup paperSize="9" scale="96" fitToHeight="0" orientation="landscape" r:id="rId1"/>
  <headerFooter alignWithMargins="0">
    <oddHeader>&amp;L&amp;"Arial,Gras"&amp;12CATHEDRALE NOTRE DAME DE GRACE - CAMBRAI (59)
Restauration intérieure des Grisailles et des Lambris&amp;R&amp;"Arial,Gras"&amp;12RECAPITULATION BPU LOT 02</oddHeader>
    <oddFooter>&amp;R&amp;"Arial,Gras"&amp;12Pascal PRUNET A.C.M.H. - Mars 2025 - 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E8EAF-BAA1-4873-BB1E-3094D987B68B}">
  <sheetPr>
    <tabColor theme="3" tint="0.79998168889431442"/>
    <pageSetUpPr fitToPage="1"/>
  </sheetPr>
  <dimension ref="A1:K331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78" customWidth="1"/>
    <col min="2" max="2" width="7.140625" style="68" customWidth="1"/>
    <col min="3" max="3" width="52.7109375" style="4" customWidth="1"/>
    <col min="4" max="4" width="6.7109375" style="90" customWidth="1"/>
    <col min="5" max="5" width="12.7109375" style="105" customWidth="1"/>
    <col min="6" max="6" width="14.7109375" style="120" customWidth="1"/>
    <col min="7" max="7" width="16.7109375" style="127" customWidth="1"/>
    <col min="8" max="8" width="11.42578125" style="5"/>
    <col min="9" max="225" width="11.42578125" style="1"/>
    <col min="226" max="226" width="7.7109375" style="1" customWidth="1"/>
    <col min="227" max="227" width="46.140625" style="1" customWidth="1"/>
    <col min="228" max="228" width="9.28515625" style="1" customWidth="1"/>
    <col min="229" max="229" width="5.28515625" style="1" customWidth="1"/>
    <col min="230" max="230" width="8.7109375" style="1" customWidth="1"/>
    <col min="231" max="231" width="5.28515625" style="1" customWidth="1"/>
    <col min="232" max="232" width="8.7109375" style="1" customWidth="1"/>
    <col min="233" max="233" width="5.28515625" style="1" customWidth="1"/>
    <col min="234" max="234" width="8.7109375" style="1" customWidth="1"/>
    <col min="235" max="235" width="5.28515625" style="1" customWidth="1"/>
    <col min="236" max="236" width="8.7109375" style="1" customWidth="1"/>
    <col min="237" max="237" width="5.28515625" style="1" customWidth="1"/>
    <col min="238" max="238" width="8.7109375" style="1" customWidth="1"/>
    <col min="239" max="239" width="5.28515625" style="1" customWidth="1"/>
    <col min="240" max="240" width="8.7109375" style="1" customWidth="1"/>
    <col min="241" max="241" width="5.7109375" style="1" customWidth="1"/>
    <col min="242" max="242" width="10" style="1" customWidth="1"/>
    <col min="243" max="243" width="15.140625" style="1" customWidth="1"/>
    <col min="244" max="245" width="16.7109375" style="1" customWidth="1"/>
    <col min="246" max="481" width="11.42578125" style="1"/>
    <col min="482" max="482" width="7.7109375" style="1" customWidth="1"/>
    <col min="483" max="483" width="46.140625" style="1" customWidth="1"/>
    <col min="484" max="484" width="9.28515625" style="1" customWidth="1"/>
    <col min="485" max="485" width="5.28515625" style="1" customWidth="1"/>
    <col min="486" max="486" width="8.7109375" style="1" customWidth="1"/>
    <col min="487" max="487" width="5.28515625" style="1" customWidth="1"/>
    <col min="488" max="488" width="8.7109375" style="1" customWidth="1"/>
    <col min="489" max="489" width="5.28515625" style="1" customWidth="1"/>
    <col min="490" max="490" width="8.7109375" style="1" customWidth="1"/>
    <col min="491" max="491" width="5.28515625" style="1" customWidth="1"/>
    <col min="492" max="492" width="8.7109375" style="1" customWidth="1"/>
    <col min="493" max="493" width="5.28515625" style="1" customWidth="1"/>
    <col min="494" max="494" width="8.7109375" style="1" customWidth="1"/>
    <col min="495" max="495" width="5.28515625" style="1" customWidth="1"/>
    <col min="496" max="496" width="8.7109375" style="1" customWidth="1"/>
    <col min="497" max="497" width="5.7109375" style="1" customWidth="1"/>
    <col min="498" max="498" width="10" style="1" customWidth="1"/>
    <col min="499" max="499" width="15.140625" style="1" customWidth="1"/>
    <col min="500" max="501" width="16.7109375" style="1" customWidth="1"/>
    <col min="502" max="737" width="11.42578125" style="1"/>
    <col min="738" max="738" width="7.7109375" style="1" customWidth="1"/>
    <col min="739" max="739" width="46.140625" style="1" customWidth="1"/>
    <col min="740" max="740" width="9.28515625" style="1" customWidth="1"/>
    <col min="741" max="741" width="5.28515625" style="1" customWidth="1"/>
    <col min="742" max="742" width="8.7109375" style="1" customWidth="1"/>
    <col min="743" max="743" width="5.28515625" style="1" customWidth="1"/>
    <col min="744" max="744" width="8.7109375" style="1" customWidth="1"/>
    <col min="745" max="745" width="5.28515625" style="1" customWidth="1"/>
    <col min="746" max="746" width="8.7109375" style="1" customWidth="1"/>
    <col min="747" max="747" width="5.28515625" style="1" customWidth="1"/>
    <col min="748" max="748" width="8.7109375" style="1" customWidth="1"/>
    <col min="749" max="749" width="5.28515625" style="1" customWidth="1"/>
    <col min="750" max="750" width="8.7109375" style="1" customWidth="1"/>
    <col min="751" max="751" width="5.28515625" style="1" customWidth="1"/>
    <col min="752" max="752" width="8.7109375" style="1" customWidth="1"/>
    <col min="753" max="753" width="5.7109375" style="1" customWidth="1"/>
    <col min="754" max="754" width="10" style="1" customWidth="1"/>
    <col min="755" max="755" width="15.140625" style="1" customWidth="1"/>
    <col min="756" max="757" width="16.7109375" style="1" customWidth="1"/>
    <col min="758" max="993" width="11.42578125" style="1"/>
    <col min="994" max="994" width="7.7109375" style="1" customWidth="1"/>
    <col min="995" max="995" width="46.140625" style="1" customWidth="1"/>
    <col min="996" max="996" width="9.28515625" style="1" customWidth="1"/>
    <col min="997" max="997" width="5.28515625" style="1" customWidth="1"/>
    <col min="998" max="998" width="8.7109375" style="1" customWidth="1"/>
    <col min="999" max="999" width="5.28515625" style="1" customWidth="1"/>
    <col min="1000" max="1000" width="8.7109375" style="1" customWidth="1"/>
    <col min="1001" max="1001" width="5.28515625" style="1" customWidth="1"/>
    <col min="1002" max="1002" width="8.7109375" style="1" customWidth="1"/>
    <col min="1003" max="1003" width="5.28515625" style="1" customWidth="1"/>
    <col min="1004" max="1004" width="8.7109375" style="1" customWidth="1"/>
    <col min="1005" max="1005" width="5.28515625" style="1" customWidth="1"/>
    <col min="1006" max="1006" width="8.7109375" style="1" customWidth="1"/>
    <col min="1007" max="1007" width="5.28515625" style="1" customWidth="1"/>
    <col min="1008" max="1008" width="8.7109375" style="1" customWidth="1"/>
    <col min="1009" max="1009" width="5.7109375" style="1" customWidth="1"/>
    <col min="1010" max="1010" width="10" style="1" customWidth="1"/>
    <col min="1011" max="1011" width="15.140625" style="1" customWidth="1"/>
    <col min="1012" max="1013" width="16.7109375" style="1" customWidth="1"/>
    <col min="1014" max="1249" width="11.42578125" style="1"/>
    <col min="1250" max="1250" width="7.7109375" style="1" customWidth="1"/>
    <col min="1251" max="1251" width="46.140625" style="1" customWidth="1"/>
    <col min="1252" max="1252" width="9.28515625" style="1" customWidth="1"/>
    <col min="1253" max="1253" width="5.28515625" style="1" customWidth="1"/>
    <col min="1254" max="1254" width="8.7109375" style="1" customWidth="1"/>
    <col min="1255" max="1255" width="5.28515625" style="1" customWidth="1"/>
    <col min="1256" max="1256" width="8.7109375" style="1" customWidth="1"/>
    <col min="1257" max="1257" width="5.28515625" style="1" customWidth="1"/>
    <col min="1258" max="1258" width="8.7109375" style="1" customWidth="1"/>
    <col min="1259" max="1259" width="5.28515625" style="1" customWidth="1"/>
    <col min="1260" max="1260" width="8.7109375" style="1" customWidth="1"/>
    <col min="1261" max="1261" width="5.28515625" style="1" customWidth="1"/>
    <col min="1262" max="1262" width="8.7109375" style="1" customWidth="1"/>
    <col min="1263" max="1263" width="5.28515625" style="1" customWidth="1"/>
    <col min="1264" max="1264" width="8.7109375" style="1" customWidth="1"/>
    <col min="1265" max="1265" width="5.7109375" style="1" customWidth="1"/>
    <col min="1266" max="1266" width="10" style="1" customWidth="1"/>
    <col min="1267" max="1267" width="15.140625" style="1" customWidth="1"/>
    <col min="1268" max="1269" width="16.7109375" style="1" customWidth="1"/>
    <col min="1270" max="1505" width="11.42578125" style="1"/>
    <col min="1506" max="1506" width="7.7109375" style="1" customWidth="1"/>
    <col min="1507" max="1507" width="46.140625" style="1" customWidth="1"/>
    <col min="1508" max="1508" width="9.28515625" style="1" customWidth="1"/>
    <col min="1509" max="1509" width="5.28515625" style="1" customWidth="1"/>
    <col min="1510" max="1510" width="8.7109375" style="1" customWidth="1"/>
    <col min="1511" max="1511" width="5.28515625" style="1" customWidth="1"/>
    <col min="1512" max="1512" width="8.7109375" style="1" customWidth="1"/>
    <col min="1513" max="1513" width="5.28515625" style="1" customWidth="1"/>
    <col min="1514" max="1514" width="8.7109375" style="1" customWidth="1"/>
    <col min="1515" max="1515" width="5.28515625" style="1" customWidth="1"/>
    <col min="1516" max="1516" width="8.7109375" style="1" customWidth="1"/>
    <col min="1517" max="1517" width="5.28515625" style="1" customWidth="1"/>
    <col min="1518" max="1518" width="8.7109375" style="1" customWidth="1"/>
    <col min="1519" max="1519" width="5.28515625" style="1" customWidth="1"/>
    <col min="1520" max="1520" width="8.7109375" style="1" customWidth="1"/>
    <col min="1521" max="1521" width="5.7109375" style="1" customWidth="1"/>
    <col min="1522" max="1522" width="10" style="1" customWidth="1"/>
    <col min="1523" max="1523" width="15.140625" style="1" customWidth="1"/>
    <col min="1524" max="1525" width="16.7109375" style="1" customWidth="1"/>
    <col min="1526" max="1761" width="11.42578125" style="1"/>
    <col min="1762" max="1762" width="7.7109375" style="1" customWidth="1"/>
    <col min="1763" max="1763" width="46.140625" style="1" customWidth="1"/>
    <col min="1764" max="1764" width="9.28515625" style="1" customWidth="1"/>
    <col min="1765" max="1765" width="5.28515625" style="1" customWidth="1"/>
    <col min="1766" max="1766" width="8.7109375" style="1" customWidth="1"/>
    <col min="1767" max="1767" width="5.28515625" style="1" customWidth="1"/>
    <col min="1768" max="1768" width="8.7109375" style="1" customWidth="1"/>
    <col min="1769" max="1769" width="5.28515625" style="1" customWidth="1"/>
    <col min="1770" max="1770" width="8.7109375" style="1" customWidth="1"/>
    <col min="1771" max="1771" width="5.28515625" style="1" customWidth="1"/>
    <col min="1772" max="1772" width="8.7109375" style="1" customWidth="1"/>
    <col min="1773" max="1773" width="5.28515625" style="1" customWidth="1"/>
    <col min="1774" max="1774" width="8.7109375" style="1" customWidth="1"/>
    <col min="1775" max="1775" width="5.28515625" style="1" customWidth="1"/>
    <col min="1776" max="1776" width="8.7109375" style="1" customWidth="1"/>
    <col min="1777" max="1777" width="5.7109375" style="1" customWidth="1"/>
    <col min="1778" max="1778" width="10" style="1" customWidth="1"/>
    <col min="1779" max="1779" width="15.140625" style="1" customWidth="1"/>
    <col min="1780" max="1781" width="16.7109375" style="1" customWidth="1"/>
    <col min="1782" max="2017" width="11.42578125" style="1"/>
    <col min="2018" max="2018" width="7.7109375" style="1" customWidth="1"/>
    <col min="2019" max="2019" width="46.140625" style="1" customWidth="1"/>
    <col min="2020" max="2020" width="9.28515625" style="1" customWidth="1"/>
    <col min="2021" max="2021" width="5.28515625" style="1" customWidth="1"/>
    <col min="2022" max="2022" width="8.7109375" style="1" customWidth="1"/>
    <col min="2023" max="2023" width="5.28515625" style="1" customWidth="1"/>
    <col min="2024" max="2024" width="8.7109375" style="1" customWidth="1"/>
    <col min="2025" max="2025" width="5.28515625" style="1" customWidth="1"/>
    <col min="2026" max="2026" width="8.7109375" style="1" customWidth="1"/>
    <col min="2027" max="2027" width="5.28515625" style="1" customWidth="1"/>
    <col min="2028" max="2028" width="8.7109375" style="1" customWidth="1"/>
    <col min="2029" max="2029" width="5.28515625" style="1" customWidth="1"/>
    <col min="2030" max="2030" width="8.7109375" style="1" customWidth="1"/>
    <col min="2031" max="2031" width="5.28515625" style="1" customWidth="1"/>
    <col min="2032" max="2032" width="8.7109375" style="1" customWidth="1"/>
    <col min="2033" max="2033" width="5.7109375" style="1" customWidth="1"/>
    <col min="2034" max="2034" width="10" style="1" customWidth="1"/>
    <col min="2035" max="2035" width="15.140625" style="1" customWidth="1"/>
    <col min="2036" max="2037" width="16.7109375" style="1" customWidth="1"/>
    <col min="2038" max="2273" width="11.42578125" style="1"/>
    <col min="2274" max="2274" width="7.7109375" style="1" customWidth="1"/>
    <col min="2275" max="2275" width="46.140625" style="1" customWidth="1"/>
    <col min="2276" max="2276" width="9.28515625" style="1" customWidth="1"/>
    <col min="2277" max="2277" width="5.28515625" style="1" customWidth="1"/>
    <col min="2278" max="2278" width="8.7109375" style="1" customWidth="1"/>
    <col min="2279" max="2279" width="5.28515625" style="1" customWidth="1"/>
    <col min="2280" max="2280" width="8.7109375" style="1" customWidth="1"/>
    <col min="2281" max="2281" width="5.28515625" style="1" customWidth="1"/>
    <col min="2282" max="2282" width="8.7109375" style="1" customWidth="1"/>
    <col min="2283" max="2283" width="5.28515625" style="1" customWidth="1"/>
    <col min="2284" max="2284" width="8.7109375" style="1" customWidth="1"/>
    <col min="2285" max="2285" width="5.28515625" style="1" customWidth="1"/>
    <col min="2286" max="2286" width="8.7109375" style="1" customWidth="1"/>
    <col min="2287" max="2287" width="5.28515625" style="1" customWidth="1"/>
    <col min="2288" max="2288" width="8.7109375" style="1" customWidth="1"/>
    <col min="2289" max="2289" width="5.7109375" style="1" customWidth="1"/>
    <col min="2290" max="2290" width="10" style="1" customWidth="1"/>
    <col min="2291" max="2291" width="15.140625" style="1" customWidth="1"/>
    <col min="2292" max="2293" width="16.7109375" style="1" customWidth="1"/>
    <col min="2294" max="2529" width="11.42578125" style="1"/>
    <col min="2530" max="2530" width="7.7109375" style="1" customWidth="1"/>
    <col min="2531" max="2531" width="46.140625" style="1" customWidth="1"/>
    <col min="2532" max="2532" width="9.28515625" style="1" customWidth="1"/>
    <col min="2533" max="2533" width="5.28515625" style="1" customWidth="1"/>
    <col min="2534" max="2534" width="8.7109375" style="1" customWidth="1"/>
    <col min="2535" max="2535" width="5.28515625" style="1" customWidth="1"/>
    <col min="2536" max="2536" width="8.7109375" style="1" customWidth="1"/>
    <col min="2537" max="2537" width="5.28515625" style="1" customWidth="1"/>
    <col min="2538" max="2538" width="8.7109375" style="1" customWidth="1"/>
    <col min="2539" max="2539" width="5.28515625" style="1" customWidth="1"/>
    <col min="2540" max="2540" width="8.7109375" style="1" customWidth="1"/>
    <col min="2541" max="2541" width="5.28515625" style="1" customWidth="1"/>
    <col min="2542" max="2542" width="8.7109375" style="1" customWidth="1"/>
    <col min="2543" max="2543" width="5.28515625" style="1" customWidth="1"/>
    <col min="2544" max="2544" width="8.7109375" style="1" customWidth="1"/>
    <col min="2545" max="2545" width="5.7109375" style="1" customWidth="1"/>
    <col min="2546" max="2546" width="10" style="1" customWidth="1"/>
    <col min="2547" max="2547" width="15.140625" style="1" customWidth="1"/>
    <col min="2548" max="2549" width="16.7109375" style="1" customWidth="1"/>
    <col min="2550" max="2785" width="11.42578125" style="1"/>
    <col min="2786" max="2786" width="7.7109375" style="1" customWidth="1"/>
    <col min="2787" max="2787" width="46.140625" style="1" customWidth="1"/>
    <col min="2788" max="2788" width="9.28515625" style="1" customWidth="1"/>
    <col min="2789" max="2789" width="5.28515625" style="1" customWidth="1"/>
    <col min="2790" max="2790" width="8.7109375" style="1" customWidth="1"/>
    <col min="2791" max="2791" width="5.28515625" style="1" customWidth="1"/>
    <col min="2792" max="2792" width="8.7109375" style="1" customWidth="1"/>
    <col min="2793" max="2793" width="5.28515625" style="1" customWidth="1"/>
    <col min="2794" max="2794" width="8.7109375" style="1" customWidth="1"/>
    <col min="2795" max="2795" width="5.28515625" style="1" customWidth="1"/>
    <col min="2796" max="2796" width="8.7109375" style="1" customWidth="1"/>
    <col min="2797" max="2797" width="5.28515625" style="1" customWidth="1"/>
    <col min="2798" max="2798" width="8.7109375" style="1" customWidth="1"/>
    <col min="2799" max="2799" width="5.28515625" style="1" customWidth="1"/>
    <col min="2800" max="2800" width="8.7109375" style="1" customWidth="1"/>
    <col min="2801" max="2801" width="5.7109375" style="1" customWidth="1"/>
    <col min="2802" max="2802" width="10" style="1" customWidth="1"/>
    <col min="2803" max="2803" width="15.140625" style="1" customWidth="1"/>
    <col min="2804" max="2805" width="16.7109375" style="1" customWidth="1"/>
    <col min="2806" max="3041" width="11.42578125" style="1"/>
    <col min="3042" max="3042" width="7.7109375" style="1" customWidth="1"/>
    <col min="3043" max="3043" width="46.140625" style="1" customWidth="1"/>
    <col min="3044" max="3044" width="9.28515625" style="1" customWidth="1"/>
    <col min="3045" max="3045" width="5.28515625" style="1" customWidth="1"/>
    <col min="3046" max="3046" width="8.7109375" style="1" customWidth="1"/>
    <col min="3047" max="3047" width="5.28515625" style="1" customWidth="1"/>
    <col min="3048" max="3048" width="8.7109375" style="1" customWidth="1"/>
    <col min="3049" max="3049" width="5.28515625" style="1" customWidth="1"/>
    <col min="3050" max="3050" width="8.7109375" style="1" customWidth="1"/>
    <col min="3051" max="3051" width="5.28515625" style="1" customWidth="1"/>
    <col min="3052" max="3052" width="8.7109375" style="1" customWidth="1"/>
    <col min="3053" max="3053" width="5.28515625" style="1" customWidth="1"/>
    <col min="3054" max="3054" width="8.7109375" style="1" customWidth="1"/>
    <col min="3055" max="3055" width="5.28515625" style="1" customWidth="1"/>
    <col min="3056" max="3056" width="8.7109375" style="1" customWidth="1"/>
    <col min="3057" max="3057" width="5.7109375" style="1" customWidth="1"/>
    <col min="3058" max="3058" width="10" style="1" customWidth="1"/>
    <col min="3059" max="3059" width="15.140625" style="1" customWidth="1"/>
    <col min="3060" max="3061" width="16.7109375" style="1" customWidth="1"/>
    <col min="3062" max="3297" width="11.42578125" style="1"/>
    <col min="3298" max="3298" width="7.7109375" style="1" customWidth="1"/>
    <col min="3299" max="3299" width="46.140625" style="1" customWidth="1"/>
    <col min="3300" max="3300" width="9.28515625" style="1" customWidth="1"/>
    <col min="3301" max="3301" width="5.28515625" style="1" customWidth="1"/>
    <col min="3302" max="3302" width="8.7109375" style="1" customWidth="1"/>
    <col min="3303" max="3303" width="5.28515625" style="1" customWidth="1"/>
    <col min="3304" max="3304" width="8.7109375" style="1" customWidth="1"/>
    <col min="3305" max="3305" width="5.28515625" style="1" customWidth="1"/>
    <col min="3306" max="3306" width="8.7109375" style="1" customWidth="1"/>
    <col min="3307" max="3307" width="5.28515625" style="1" customWidth="1"/>
    <col min="3308" max="3308" width="8.7109375" style="1" customWidth="1"/>
    <col min="3309" max="3309" width="5.28515625" style="1" customWidth="1"/>
    <col min="3310" max="3310" width="8.7109375" style="1" customWidth="1"/>
    <col min="3311" max="3311" width="5.28515625" style="1" customWidth="1"/>
    <col min="3312" max="3312" width="8.7109375" style="1" customWidth="1"/>
    <col min="3313" max="3313" width="5.7109375" style="1" customWidth="1"/>
    <col min="3314" max="3314" width="10" style="1" customWidth="1"/>
    <col min="3315" max="3315" width="15.140625" style="1" customWidth="1"/>
    <col min="3316" max="3317" width="16.7109375" style="1" customWidth="1"/>
    <col min="3318" max="3553" width="11.42578125" style="1"/>
    <col min="3554" max="3554" width="7.7109375" style="1" customWidth="1"/>
    <col min="3555" max="3555" width="46.140625" style="1" customWidth="1"/>
    <col min="3556" max="3556" width="9.28515625" style="1" customWidth="1"/>
    <col min="3557" max="3557" width="5.28515625" style="1" customWidth="1"/>
    <col min="3558" max="3558" width="8.7109375" style="1" customWidth="1"/>
    <col min="3559" max="3559" width="5.28515625" style="1" customWidth="1"/>
    <col min="3560" max="3560" width="8.7109375" style="1" customWidth="1"/>
    <col min="3561" max="3561" width="5.28515625" style="1" customWidth="1"/>
    <col min="3562" max="3562" width="8.7109375" style="1" customWidth="1"/>
    <col min="3563" max="3563" width="5.28515625" style="1" customWidth="1"/>
    <col min="3564" max="3564" width="8.7109375" style="1" customWidth="1"/>
    <col min="3565" max="3565" width="5.28515625" style="1" customWidth="1"/>
    <col min="3566" max="3566" width="8.7109375" style="1" customWidth="1"/>
    <col min="3567" max="3567" width="5.28515625" style="1" customWidth="1"/>
    <col min="3568" max="3568" width="8.7109375" style="1" customWidth="1"/>
    <col min="3569" max="3569" width="5.7109375" style="1" customWidth="1"/>
    <col min="3570" max="3570" width="10" style="1" customWidth="1"/>
    <col min="3571" max="3571" width="15.140625" style="1" customWidth="1"/>
    <col min="3572" max="3573" width="16.7109375" style="1" customWidth="1"/>
    <col min="3574" max="3809" width="11.42578125" style="1"/>
    <col min="3810" max="3810" width="7.7109375" style="1" customWidth="1"/>
    <col min="3811" max="3811" width="46.140625" style="1" customWidth="1"/>
    <col min="3812" max="3812" width="9.28515625" style="1" customWidth="1"/>
    <col min="3813" max="3813" width="5.28515625" style="1" customWidth="1"/>
    <col min="3814" max="3814" width="8.7109375" style="1" customWidth="1"/>
    <col min="3815" max="3815" width="5.28515625" style="1" customWidth="1"/>
    <col min="3816" max="3816" width="8.7109375" style="1" customWidth="1"/>
    <col min="3817" max="3817" width="5.28515625" style="1" customWidth="1"/>
    <col min="3818" max="3818" width="8.7109375" style="1" customWidth="1"/>
    <col min="3819" max="3819" width="5.28515625" style="1" customWidth="1"/>
    <col min="3820" max="3820" width="8.7109375" style="1" customWidth="1"/>
    <col min="3821" max="3821" width="5.28515625" style="1" customWidth="1"/>
    <col min="3822" max="3822" width="8.7109375" style="1" customWidth="1"/>
    <col min="3823" max="3823" width="5.28515625" style="1" customWidth="1"/>
    <col min="3824" max="3824" width="8.7109375" style="1" customWidth="1"/>
    <col min="3825" max="3825" width="5.7109375" style="1" customWidth="1"/>
    <col min="3826" max="3826" width="10" style="1" customWidth="1"/>
    <col min="3827" max="3827" width="15.140625" style="1" customWidth="1"/>
    <col min="3828" max="3829" width="16.7109375" style="1" customWidth="1"/>
    <col min="3830" max="4065" width="11.42578125" style="1"/>
    <col min="4066" max="4066" width="7.7109375" style="1" customWidth="1"/>
    <col min="4067" max="4067" width="46.140625" style="1" customWidth="1"/>
    <col min="4068" max="4068" width="9.28515625" style="1" customWidth="1"/>
    <col min="4069" max="4069" width="5.28515625" style="1" customWidth="1"/>
    <col min="4070" max="4070" width="8.7109375" style="1" customWidth="1"/>
    <col min="4071" max="4071" width="5.28515625" style="1" customWidth="1"/>
    <col min="4072" max="4072" width="8.7109375" style="1" customWidth="1"/>
    <col min="4073" max="4073" width="5.28515625" style="1" customWidth="1"/>
    <col min="4074" max="4074" width="8.7109375" style="1" customWidth="1"/>
    <col min="4075" max="4075" width="5.28515625" style="1" customWidth="1"/>
    <col min="4076" max="4076" width="8.7109375" style="1" customWidth="1"/>
    <col min="4077" max="4077" width="5.28515625" style="1" customWidth="1"/>
    <col min="4078" max="4078" width="8.7109375" style="1" customWidth="1"/>
    <col min="4079" max="4079" width="5.28515625" style="1" customWidth="1"/>
    <col min="4080" max="4080" width="8.7109375" style="1" customWidth="1"/>
    <col min="4081" max="4081" width="5.7109375" style="1" customWidth="1"/>
    <col min="4082" max="4082" width="10" style="1" customWidth="1"/>
    <col min="4083" max="4083" width="15.140625" style="1" customWidth="1"/>
    <col min="4084" max="4085" width="16.7109375" style="1" customWidth="1"/>
    <col min="4086" max="4321" width="11.42578125" style="1"/>
    <col min="4322" max="4322" width="7.7109375" style="1" customWidth="1"/>
    <col min="4323" max="4323" width="46.140625" style="1" customWidth="1"/>
    <col min="4324" max="4324" width="9.28515625" style="1" customWidth="1"/>
    <col min="4325" max="4325" width="5.28515625" style="1" customWidth="1"/>
    <col min="4326" max="4326" width="8.7109375" style="1" customWidth="1"/>
    <col min="4327" max="4327" width="5.28515625" style="1" customWidth="1"/>
    <col min="4328" max="4328" width="8.7109375" style="1" customWidth="1"/>
    <col min="4329" max="4329" width="5.28515625" style="1" customWidth="1"/>
    <col min="4330" max="4330" width="8.7109375" style="1" customWidth="1"/>
    <col min="4331" max="4331" width="5.28515625" style="1" customWidth="1"/>
    <col min="4332" max="4332" width="8.7109375" style="1" customWidth="1"/>
    <col min="4333" max="4333" width="5.28515625" style="1" customWidth="1"/>
    <col min="4334" max="4334" width="8.7109375" style="1" customWidth="1"/>
    <col min="4335" max="4335" width="5.28515625" style="1" customWidth="1"/>
    <col min="4336" max="4336" width="8.7109375" style="1" customWidth="1"/>
    <col min="4337" max="4337" width="5.7109375" style="1" customWidth="1"/>
    <col min="4338" max="4338" width="10" style="1" customWidth="1"/>
    <col min="4339" max="4339" width="15.140625" style="1" customWidth="1"/>
    <col min="4340" max="4341" width="16.7109375" style="1" customWidth="1"/>
    <col min="4342" max="4577" width="11.42578125" style="1"/>
    <col min="4578" max="4578" width="7.7109375" style="1" customWidth="1"/>
    <col min="4579" max="4579" width="46.140625" style="1" customWidth="1"/>
    <col min="4580" max="4580" width="9.28515625" style="1" customWidth="1"/>
    <col min="4581" max="4581" width="5.28515625" style="1" customWidth="1"/>
    <col min="4582" max="4582" width="8.7109375" style="1" customWidth="1"/>
    <col min="4583" max="4583" width="5.28515625" style="1" customWidth="1"/>
    <col min="4584" max="4584" width="8.7109375" style="1" customWidth="1"/>
    <col min="4585" max="4585" width="5.28515625" style="1" customWidth="1"/>
    <col min="4586" max="4586" width="8.7109375" style="1" customWidth="1"/>
    <col min="4587" max="4587" width="5.28515625" style="1" customWidth="1"/>
    <col min="4588" max="4588" width="8.7109375" style="1" customWidth="1"/>
    <col min="4589" max="4589" width="5.28515625" style="1" customWidth="1"/>
    <col min="4590" max="4590" width="8.7109375" style="1" customWidth="1"/>
    <col min="4591" max="4591" width="5.28515625" style="1" customWidth="1"/>
    <col min="4592" max="4592" width="8.7109375" style="1" customWidth="1"/>
    <col min="4593" max="4593" width="5.7109375" style="1" customWidth="1"/>
    <col min="4594" max="4594" width="10" style="1" customWidth="1"/>
    <col min="4595" max="4595" width="15.140625" style="1" customWidth="1"/>
    <col min="4596" max="4597" width="16.7109375" style="1" customWidth="1"/>
    <col min="4598" max="4833" width="11.42578125" style="1"/>
    <col min="4834" max="4834" width="7.7109375" style="1" customWidth="1"/>
    <col min="4835" max="4835" width="46.140625" style="1" customWidth="1"/>
    <col min="4836" max="4836" width="9.28515625" style="1" customWidth="1"/>
    <col min="4837" max="4837" width="5.28515625" style="1" customWidth="1"/>
    <col min="4838" max="4838" width="8.7109375" style="1" customWidth="1"/>
    <col min="4839" max="4839" width="5.28515625" style="1" customWidth="1"/>
    <col min="4840" max="4840" width="8.7109375" style="1" customWidth="1"/>
    <col min="4841" max="4841" width="5.28515625" style="1" customWidth="1"/>
    <col min="4842" max="4842" width="8.7109375" style="1" customWidth="1"/>
    <col min="4843" max="4843" width="5.28515625" style="1" customWidth="1"/>
    <col min="4844" max="4844" width="8.7109375" style="1" customWidth="1"/>
    <col min="4845" max="4845" width="5.28515625" style="1" customWidth="1"/>
    <col min="4846" max="4846" width="8.7109375" style="1" customWidth="1"/>
    <col min="4847" max="4847" width="5.28515625" style="1" customWidth="1"/>
    <col min="4848" max="4848" width="8.7109375" style="1" customWidth="1"/>
    <col min="4849" max="4849" width="5.7109375" style="1" customWidth="1"/>
    <col min="4850" max="4850" width="10" style="1" customWidth="1"/>
    <col min="4851" max="4851" width="15.140625" style="1" customWidth="1"/>
    <col min="4852" max="4853" width="16.7109375" style="1" customWidth="1"/>
    <col min="4854" max="5089" width="11.42578125" style="1"/>
    <col min="5090" max="5090" width="7.7109375" style="1" customWidth="1"/>
    <col min="5091" max="5091" width="46.140625" style="1" customWidth="1"/>
    <col min="5092" max="5092" width="9.28515625" style="1" customWidth="1"/>
    <col min="5093" max="5093" width="5.28515625" style="1" customWidth="1"/>
    <col min="5094" max="5094" width="8.7109375" style="1" customWidth="1"/>
    <col min="5095" max="5095" width="5.28515625" style="1" customWidth="1"/>
    <col min="5096" max="5096" width="8.7109375" style="1" customWidth="1"/>
    <col min="5097" max="5097" width="5.28515625" style="1" customWidth="1"/>
    <col min="5098" max="5098" width="8.7109375" style="1" customWidth="1"/>
    <col min="5099" max="5099" width="5.28515625" style="1" customWidth="1"/>
    <col min="5100" max="5100" width="8.7109375" style="1" customWidth="1"/>
    <col min="5101" max="5101" width="5.28515625" style="1" customWidth="1"/>
    <col min="5102" max="5102" width="8.7109375" style="1" customWidth="1"/>
    <col min="5103" max="5103" width="5.28515625" style="1" customWidth="1"/>
    <col min="5104" max="5104" width="8.7109375" style="1" customWidth="1"/>
    <col min="5105" max="5105" width="5.7109375" style="1" customWidth="1"/>
    <col min="5106" max="5106" width="10" style="1" customWidth="1"/>
    <col min="5107" max="5107" width="15.140625" style="1" customWidth="1"/>
    <col min="5108" max="5109" width="16.7109375" style="1" customWidth="1"/>
    <col min="5110" max="5345" width="11.42578125" style="1"/>
    <col min="5346" max="5346" width="7.7109375" style="1" customWidth="1"/>
    <col min="5347" max="5347" width="46.140625" style="1" customWidth="1"/>
    <col min="5348" max="5348" width="9.28515625" style="1" customWidth="1"/>
    <col min="5349" max="5349" width="5.28515625" style="1" customWidth="1"/>
    <col min="5350" max="5350" width="8.7109375" style="1" customWidth="1"/>
    <col min="5351" max="5351" width="5.28515625" style="1" customWidth="1"/>
    <col min="5352" max="5352" width="8.7109375" style="1" customWidth="1"/>
    <col min="5353" max="5353" width="5.28515625" style="1" customWidth="1"/>
    <col min="5354" max="5354" width="8.7109375" style="1" customWidth="1"/>
    <col min="5355" max="5355" width="5.28515625" style="1" customWidth="1"/>
    <col min="5356" max="5356" width="8.7109375" style="1" customWidth="1"/>
    <col min="5357" max="5357" width="5.28515625" style="1" customWidth="1"/>
    <col min="5358" max="5358" width="8.7109375" style="1" customWidth="1"/>
    <col min="5359" max="5359" width="5.28515625" style="1" customWidth="1"/>
    <col min="5360" max="5360" width="8.7109375" style="1" customWidth="1"/>
    <col min="5361" max="5361" width="5.7109375" style="1" customWidth="1"/>
    <col min="5362" max="5362" width="10" style="1" customWidth="1"/>
    <col min="5363" max="5363" width="15.140625" style="1" customWidth="1"/>
    <col min="5364" max="5365" width="16.7109375" style="1" customWidth="1"/>
    <col min="5366" max="5601" width="11.42578125" style="1"/>
    <col min="5602" max="5602" width="7.7109375" style="1" customWidth="1"/>
    <col min="5603" max="5603" width="46.140625" style="1" customWidth="1"/>
    <col min="5604" max="5604" width="9.28515625" style="1" customWidth="1"/>
    <col min="5605" max="5605" width="5.28515625" style="1" customWidth="1"/>
    <col min="5606" max="5606" width="8.7109375" style="1" customWidth="1"/>
    <col min="5607" max="5607" width="5.28515625" style="1" customWidth="1"/>
    <col min="5608" max="5608" width="8.7109375" style="1" customWidth="1"/>
    <col min="5609" max="5609" width="5.28515625" style="1" customWidth="1"/>
    <col min="5610" max="5610" width="8.7109375" style="1" customWidth="1"/>
    <col min="5611" max="5611" width="5.28515625" style="1" customWidth="1"/>
    <col min="5612" max="5612" width="8.7109375" style="1" customWidth="1"/>
    <col min="5613" max="5613" width="5.28515625" style="1" customWidth="1"/>
    <col min="5614" max="5614" width="8.7109375" style="1" customWidth="1"/>
    <col min="5615" max="5615" width="5.28515625" style="1" customWidth="1"/>
    <col min="5616" max="5616" width="8.7109375" style="1" customWidth="1"/>
    <col min="5617" max="5617" width="5.7109375" style="1" customWidth="1"/>
    <col min="5618" max="5618" width="10" style="1" customWidth="1"/>
    <col min="5619" max="5619" width="15.140625" style="1" customWidth="1"/>
    <col min="5620" max="5621" width="16.7109375" style="1" customWidth="1"/>
    <col min="5622" max="5857" width="11.42578125" style="1"/>
    <col min="5858" max="5858" width="7.7109375" style="1" customWidth="1"/>
    <col min="5859" max="5859" width="46.140625" style="1" customWidth="1"/>
    <col min="5860" max="5860" width="9.28515625" style="1" customWidth="1"/>
    <col min="5861" max="5861" width="5.28515625" style="1" customWidth="1"/>
    <col min="5862" max="5862" width="8.7109375" style="1" customWidth="1"/>
    <col min="5863" max="5863" width="5.28515625" style="1" customWidth="1"/>
    <col min="5864" max="5864" width="8.7109375" style="1" customWidth="1"/>
    <col min="5865" max="5865" width="5.28515625" style="1" customWidth="1"/>
    <col min="5866" max="5866" width="8.7109375" style="1" customWidth="1"/>
    <col min="5867" max="5867" width="5.28515625" style="1" customWidth="1"/>
    <col min="5868" max="5868" width="8.7109375" style="1" customWidth="1"/>
    <col min="5869" max="5869" width="5.28515625" style="1" customWidth="1"/>
    <col min="5870" max="5870" width="8.7109375" style="1" customWidth="1"/>
    <col min="5871" max="5871" width="5.28515625" style="1" customWidth="1"/>
    <col min="5872" max="5872" width="8.7109375" style="1" customWidth="1"/>
    <col min="5873" max="5873" width="5.7109375" style="1" customWidth="1"/>
    <col min="5874" max="5874" width="10" style="1" customWidth="1"/>
    <col min="5875" max="5875" width="15.140625" style="1" customWidth="1"/>
    <col min="5876" max="5877" width="16.7109375" style="1" customWidth="1"/>
    <col min="5878" max="6113" width="11.42578125" style="1"/>
    <col min="6114" max="6114" width="7.7109375" style="1" customWidth="1"/>
    <col min="6115" max="6115" width="46.140625" style="1" customWidth="1"/>
    <col min="6116" max="6116" width="9.28515625" style="1" customWidth="1"/>
    <col min="6117" max="6117" width="5.28515625" style="1" customWidth="1"/>
    <col min="6118" max="6118" width="8.7109375" style="1" customWidth="1"/>
    <col min="6119" max="6119" width="5.28515625" style="1" customWidth="1"/>
    <col min="6120" max="6120" width="8.7109375" style="1" customWidth="1"/>
    <col min="6121" max="6121" width="5.28515625" style="1" customWidth="1"/>
    <col min="6122" max="6122" width="8.7109375" style="1" customWidth="1"/>
    <col min="6123" max="6123" width="5.28515625" style="1" customWidth="1"/>
    <col min="6124" max="6124" width="8.7109375" style="1" customWidth="1"/>
    <col min="6125" max="6125" width="5.28515625" style="1" customWidth="1"/>
    <col min="6126" max="6126" width="8.7109375" style="1" customWidth="1"/>
    <col min="6127" max="6127" width="5.28515625" style="1" customWidth="1"/>
    <col min="6128" max="6128" width="8.7109375" style="1" customWidth="1"/>
    <col min="6129" max="6129" width="5.7109375" style="1" customWidth="1"/>
    <col min="6130" max="6130" width="10" style="1" customWidth="1"/>
    <col min="6131" max="6131" width="15.140625" style="1" customWidth="1"/>
    <col min="6132" max="6133" width="16.7109375" style="1" customWidth="1"/>
    <col min="6134" max="6369" width="11.42578125" style="1"/>
    <col min="6370" max="6370" width="7.7109375" style="1" customWidth="1"/>
    <col min="6371" max="6371" width="46.140625" style="1" customWidth="1"/>
    <col min="6372" max="6372" width="9.28515625" style="1" customWidth="1"/>
    <col min="6373" max="6373" width="5.28515625" style="1" customWidth="1"/>
    <col min="6374" max="6374" width="8.7109375" style="1" customWidth="1"/>
    <col min="6375" max="6375" width="5.28515625" style="1" customWidth="1"/>
    <col min="6376" max="6376" width="8.7109375" style="1" customWidth="1"/>
    <col min="6377" max="6377" width="5.28515625" style="1" customWidth="1"/>
    <col min="6378" max="6378" width="8.7109375" style="1" customWidth="1"/>
    <col min="6379" max="6379" width="5.28515625" style="1" customWidth="1"/>
    <col min="6380" max="6380" width="8.7109375" style="1" customWidth="1"/>
    <col min="6381" max="6381" width="5.28515625" style="1" customWidth="1"/>
    <col min="6382" max="6382" width="8.7109375" style="1" customWidth="1"/>
    <col min="6383" max="6383" width="5.28515625" style="1" customWidth="1"/>
    <col min="6384" max="6384" width="8.7109375" style="1" customWidth="1"/>
    <col min="6385" max="6385" width="5.7109375" style="1" customWidth="1"/>
    <col min="6386" max="6386" width="10" style="1" customWidth="1"/>
    <col min="6387" max="6387" width="15.140625" style="1" customWidth="1"/>
    <col min="6388" max="6389" width="16.7109375" style="1" customWidth="1"/>
    <col min="6390" max="6625" width="11.42578125" style="1"/>
    <col min="6626" max="6626" width="7.7109375" style="1" customWidth="1"/>
    <col min="6627" max="6627" width="46.140625" style="1" customWidth="1"/>
    <col min="6628" max="6628" width="9.28515625" style="1" customWidth="1"/>
    <col min="6629" max="6629" width="5.28515625" style="1" customWidth="1"/>
    <col min="6630" max="6630" width="8.7109375" style="1" customWidth="1"/>
    <col min="6631" max="6631" width="5.28515625" style="1" customWidth="1"/>
    <col min="6632" max="6632" width="8.7109375" style="1" customWidth="1"/>
    <col min="6633" max="6633" width="5.28515625" style="1" customWidth="1"/>
    <col min="6634" max="6634" width="8.7109375" style="1" customWidth="1"/>
    <col min="6635" max="6635" width="5.28515625" style="1" customWidth="1"/>
    <col min="6636" max="6636" width="8.7109375" style="1" customWidth="1"/>
    <col min="6637" max="6637" width="5.28515625" style="1" customWidth="1"/>
    <col min="6638" max="6638" width="8.7109375" style="1" customWidth="1"/>
    <col min="6639" max="6639" width="5.28515625" style="1" customWidth="1"/>
    <col min="6640" max="6640" width="8.7109375" style="1" customWidth="1"/>
    <col min="6641" max="6641" width="5.7109375" style="1" customWidth="1"/>
    <col min="6642" max="6642" width="10" style="1" customWidth="1"/>
    <col min="6643" max="6643" width="15.140625" style="1" customWidth="1"/>
    <col min="6644" max="6645" width="16.7109375" style="1" customWidth="1"/>
    <col min="6646" max="6881" width="11.42578125" style="1"/>
    <col min="6882" max="6882" width="7.7109375" style="1" customWidth="1"/>
    <col min="6883" max="6883" width="46.140625" style="1" customWidth="1"/>
    <col min="6884" max="6884" width="9.28515625" style="1" customWidth="1"/>
    <col min="6885" max="6885" width="5.28515625" style="1" customWidth="1"/>
    <col min="6886" max="6886" width="8.7109375" style="1" customWidth="1"/>
    <col min="6887" max="6887" width="5.28515625" style="1" customWidth="1"/>
    <col min="6888" max="6888" width="8.7109375" style="1" customWidth="1"/>
    <col min="6889" max="6889" width="5.28515625" style="1" customWidth="1"/>
    <col min="6890" max="6890" width="8.7109375" style="1" customWidth="1"/>
    <col min="6891" max="6891" width="5.28515625" style="1" customWidth="1"/>
    <col min="6892" max="6892" width="8.7109375" style="1" customWidth="1"/>
    <col min="6893" max="6893" width="5.28515625" style="1" customWidth="1"/>
    <col min="6894" max="6894" width="8.7109375" style="1" customWidth="1"/>
    <col min="6895" max="6895" width="5.28515625" style="1" customWidth="1"/>
    <col min="6896" max="6896" width="8.7109375" style="1" customWidth="1"/>
    <col min="6897" max="6897" width="5.7109375" style="1" customWidth="1"/>
    <col min="6898" max="6898" width="10" style="1" customWidth="1"/>
    <col min="6899" max="6899" width="15.140625" style="1" customWidth="1"/>
    <col min="6900" max="6901" width="16.7109375" style="1" customWidth="1"/>
    <col min="6902" max="7137" width="11.42578125" style="1"/>
    <col min="7138" max="7138" width="7.7109375" style="1" customWidth="1"/>
    <col min="7139" max="7139" width="46.140625" style="1" customWidth="1"/>
    <col min="7140" max="7140" width="9.28515625" style="1" customWidth="1"/>
    <col min="7141" max="7141" width="5.28515625" style="1" customWidth="1"/>
    <col min="7142" max="7142" width="8.7109375" style="1" customWidth="1"/>
    <col min="7143" max="7143" width="5.28515625" style="1" customWidth="1"/>
    <col min="7144" max="7144" width="8.7109375" style="1" customWidth="1"/>
    <col min="7145" max="7145" width="5.28515625" style="1" customWidth="1"/>
    <col min="7146" max="7146" width="8.7109375" style="1" customWidth="1"/>
    <col min="7147" max="7147" width="5.28515625" style="1" customWidth="1"/>
    <col min="7148" max="7148" width="8.7109375" style="1" customWidth="1"/>
    <col min="7149" max="7149" width="5.28515625" style="1" customWidth="1"/>
    <col min="7150" max="7150" width="8.7109375" style="1" customWidth="1"/>
    <col min="7151" max="7151" width="5.28515625" style="1" customWidth="1"/>
    <col min="7152" max="7152" width="8.7109375" style="1" customWidth="1"/>
    <col min="7153" max="7153" width="5.7109375" style="1" customWidth="1"/>
    <col min="7154" max="7154" width="10" style="1" customWidth="1"/>
    <col min="7155" max="7155" width="15.140625" style="1" customWidth="1"/>
    <col min="7156" max="7157" width="16.7109375" style="1" customWidth="1"/>
    <col min="7158" max="7393" width="11.42578125" style="1"/>
    <col min="7394" max="7394" width="7.7109375" style="1" customWidth="1"/>
    <col min="7395" max="7395" width="46.140625" style="1" customWidth="1"/>
    <col min="7396" max="7396" width="9.28515625" style="1" customWidth="1"/>
    <col min="7397" max="7397" width="5.28515625" style="1" customWidth="1"/>
    <col min="7398" max="7398" width="8.7109375" style="1" customWidth="1"/>
    <col min="7399" max="7399" width="5.28515625" style="1" customWidth="1"/>
    <col min="7400" max="7400" width="8.7109375" style="1" customWidth="1"/>
    <col min="7401" max="7401" width="5.28515625" style="1" customWidth="1"/>
    <col min="7402" max="7402" width="8.7109375" style="1" customWidth="1"/>
    <col min="7403" max="7403" width="5.28515625" style="1" customWidth="1"/>
    <col min="7404" max="7404" width="8.7109375" style="1" customWidth="1"/>
    <col min="7405" max="7405" width="5.28515625" style="1" customWidth="1"/>
    <col min="7406" max="7406" width="8.7109375" style="1" customWidth="1"/>
    <col min="7407" max="7407" width="5.28515625" style="1" customWidth="1"/>
    <col min="7408" max="7408" width="8.7109375" style="1" customWidth="1"/>
    <col min="7409" max="7409" width="5.7109375" style="1" customWidth="1"/>
    <col min="7410" max="7410" width="10" style="1" customWidth="1"/>
    <col min="7411" max="7411" width="15.140625" style="1" customWidth="1"/>
    <col min="7412" max="7413" width="16.7109375" style="1" customWidth="1"/>
    <col min="7414" max="7649" width="11.42578125" style="1"/>
    <col min="7650" max="7650" width="7.7109375" style="1" customWidth="1"/>
    <col min="7651" max="7651" width="46.140625" style="1" customWidth="1"/>
    <col min="7652" max="7652" width="9.28515625" style="1" customWidth="1"/>
    <col min="7653" max="7653" width="5.28515625" style="1" customWidth="1"/>
    <col min="7654" max="7654" width="8.7109375" style="1" customWidth="1"/>
    <col min="7655" max="7655" width="5.28515625" style="1" customWidth="1"/>
    <col min="7656" max="7656" width="8.7109375" style="1" customWidth="1"/>
    <col min="7657" max="7657" width="5.28515625" style="1" customWidth="1"/>
    <col min="7658" max="7658" width="8.7109375" style="1" customWidth="1"/>
    <col min="7659" max="7659" width="5.28515625" style="1" customWidth="1"/>
    <col min="7660" max="7660" width="8.7109375" style="1" customWidth="1"/>
    <col min="7661" max="7661" width="5.28515625" style="1" customWidth="1"/>
    <col min="7662" max="7662" width="8.7109375" style="1" customWidth="1"/>
    <col min="7663" max="7663" width="5.28515625" style="1" customWidth="1"/>
    <col min="7664" max="7664" width="8.7109375" style="1" customWidth="1"/>
    <col min="7665" max="7665" width="5.7109375" style="1" customWidth="1"/>
    <col min="7666" max="7666" width="10" style="1" customWidth="1"/>
    <col min="7667" max="7667" width="15.140625" style="1" customWidth="1"/>
    <col min="7668" max="7669" width="16.7109375" style="1" customWidth="1"/>
    <col min="7670" max="7905" width="11.42578125" style="1"/>
    <col min="7906" max="7906" width="7.7109375" style="1" customWidth="1"/>
    <col min="7907" max="7907" width="46.140625" style="1" customWidth="1"/>
    <col min="7908" max="7908" width="9.28515625" style="1" customWidth="1"/>
    <col min="7909" max="7909" width="5.28515625" style="1" customWidth="1"/>
    <col min="7910" max="7910" width="8.7109375" style="1" customWidth="1"/>
    <col min="7911" max="7911" width="5.28515625" style="1" customWidth="1"/>
    <col min="7912" max="7912" width="8.7109375" style="1" customWidth="1"/>
    <col min="7913" max="7913" width="5.28515625" style="1" customWidth="1"/>
    <col min="7914" max="7914" width="8.7109375" style="1" customWidth="1"/>
    <col min="7915" max="7915" width="5.28515625" style="1" customWidth="1"/>
    <col min="7916" max="7916" width="8.7109375" style="1" customWidth="1"/>
    <col min="7917" max="7917" width="5.28515625" style="1" customWidth="1"/>
    <col min="7918" max="7918" width="8.7109375" style="1" customWidth="1"/>
    <col min="7919" max="7919" width="5.28515625" style="1" customWidth="1"/>
    <col min="7920" max="7920" width="8.7109375" style="1" customWidth="1"/>
    <col min="7921" max="7921" width="5.7109375" style="1" customWidth="1"/>
    <col min="7922" max="7922" width="10" style="1" customWidth="1"/>
    <col min="7923" max="7923" width="15.140625" style="1" customWidth="1"/>
    <col min="7924" max="7925" width="16.7109375" style="1" customWidth="1"/>
    <col min="7926" max="8161" width="11.42578125" style="1"/>
    <col min="8162" max="8162" width="7.7109375" style="1" customWidth="1"/>
    <col min="8163" max="8163" width="46.140625" style="1" customWidth="1"/>
    <col min="8164" max="8164" width="9.28515625" style="1" customWidth="1"/>
    <col min="8165" max="8165" width="5.28515625" style="1" customWidth="1"/>
    <col min="8166" max="8166" width="8.7109375" style="1" customWidth="1"/>
    <col min="8167" max="8167" width="5.28515625" style="1" customWidth="1"/>
    <col min="8168" max="8168" width="8.7109375" style="1" customWidth="1"/>
    <col min="8169" max="8169" width="5.28515625" style="1" customWidth="1"/>
    <col min="8170" max="8170" width="8.7109375" style="1" customWidth="1"/>
    <col min="8171" max="8171" width="5.28515625" style="1" customWidth="1"/>
    <col min="8172" max="8172" width="8.7109375" style="1" customWidth="1"/>
    <col min="8173" max="8173" width="5.28515625" style="1" customWidth="1"/>
    <col min="8174" max="8174" width="8.7109375" style="1" customWidth="1"/>
    <col min="8175" max="8175" width="5.28515625" style="1" customWidth="1"/>
    <col min="8176" max="8176" width="8.7109375" style="1" customWidth="1"/>
    <col min="8177" max="8177" width="5.7109375" style="1" customWidth="1"/>
    <col min="8178" max="8178" width="10" style="1" customWidth="1"/>
    <col min="8179" max="8179" width="15.140625" style="1" customWidth="1"/>
    <col min="8180" max="8181" width="16.7109375" style="1" customWidth="1"/>
    <col min="8182" max="8417" width="11.42578125" style="1"/>
    <col min="8418" max="8418" width="7.7109375" style="1" customWidth="1"/>
    <col min="8419" max="8419" width="46.140625" style="1" customWidth="1"/>
    <col min="8420" max="8420" width="9.28515625" style="1" customWidth="1"/>
    <col min="8421" max="8421" width="5.28515625" style="1" customWidth="1"/>
    <col min="8422" max="8422" width="8.7109375" style="1" customWidth="1"/>
    <col min="8423" max="8423" width="5.28515625" style="1" customWidth="1"/>
    <col min="8424" max="8424" width="8.7109375" style="1" customWidth="1"/>
    <col min="8425" max="8425" width="5.28515625" style="1" customWidth="1"/>
    <col min="8426" max="8426" width="8.7109375" style="1" customWidth="1"/>
    <col min="8427" max="8427" width="5.28515625" style="1" customWidth="1"/>
    <col min="8428" max="8428" width="8.7109375" style="1" customWidth="1"/>
    <col min="8429" max="8429" width="5.28515625" style="1" customWidth="1"/>
    <col min="8430" max="8430" width="8.7109375" style="1" customWidth="1"/>
    <col min="8431" max="8431" width="5.28515625" style="1" customWidth="1"/>
    <col min="8432" max="8432" width="8.7109375" style="1" customWidth="1"/>
    <col min="8433" max="8433" width="5.7109375" style="1" customWidth="1"/>
    <col min="8434" max="8434" width="10" style="1" customWidth="1"/>
    <col min="8435" max="8435" width="15.140625" style="1" customWidth="1"/>
    <col min="8436" max="8437" width="16.7109375" style="1" customWidth="1"/>
    <col min="8438" max="8673" width="11.42578125" style="1"/>
    <col min="8674" max="8674" width="7.7109375" style="1" customWidth="1"/>
    <col min="8675" max="8675" width="46.140625" style="1" customWidth="1"/>
    <col min="8676" max="8676" width="9.28515625" style="1" customWidth="1"/>
    <col min="8677" max="8677" width="5.28515625" style="1" customWidth="1"/>
    <col min="8678" max="8678" width="8.7109375" style="1" customWidth="1"/>
    <col min="8679" max="8679" width="5.28515625" style="1" customWidth="1"/>
    <col min="8680" max="8680" width="8.7109375" style="1" customWidth="1"/>
    <col min="8681" max="8681" width="5.28515625" style="1" customWidth="1"/>
    <col min="8682" max="8682" width="8.7109375" style="1" customWidth="1"/>
    <col min="8683" max="8683" width="5.28515625" style="1" customWidth="1"/>
    <col min="8684" max="8684" width="8.7109375" style="1" customWidth="1"/>
    <col min="8685" max="8685" width="5.28515625" style="1" customWidth="1"/>
    <col min="8686" max="8686" width="8.7109375" style="1" customWidth="1"/>
    <col min="8687" max="8687" width="5.28515625" style="1" customWidth="1"/>
    <col min="8688" max="8688" width="8.7109375" style="1" customWidth="1"/>
    <col min="8689" max="8689" width="5.7109375" style="1" customWidth="1"/>
    <col min="8690" max="8690" width="10" style="1" customWidth="1"/>
    <col min="8691" max="8691" width="15.140625" style="1" customWidth="1"/>
    <col min="8692" max="8693" width="16.7109375" style="1" customWidth="1"/>
    <col min="8694" max="8929" width="11.42578125" style="1"/>
    <col min="8930" max="8930" width="7.7109375" style="1" customWidth="1"/>
    <col min="8931" max="8931" width="46.140625" style="1" customWidth="1"/>
    <col min="8932" max="8932" width="9.28515625" style="1" customWidth="1"/>
    <col min="8933" max="8933" width="5.28515625" style="1" customWidth="1"/>
    <col min="8934" max="8934" width="8.7109375" style="1" customWidth="1"/>
    <col min="8935" max="8935" width="5.28515625" style="1" customWidth="1"/>
    <col min="8936" max="8936" width="8.7109375" style="1" customWidth="1"/>
    <col min="8937" max="8937" width="5.28515625" style="1" customWidth="1"/>
    <col min="8938" max="8938" width="8.7109375" style="1" customWidth="1"/>
    <col min="8939" max="8939" width="5.28515625" style="1" customWidth="1"/>
    <col min="8940" max="8940" width="8.7109375" style="1" customWidth="1"/>
    <col min="8941" max="8941" width="5.28515625" style="1" customWidth="1"/>
    <col min="8942" max="8942" width="8.7109375" style="1" customWidth="1"/>
    <col min="8943" max="8943" width="5.28515625" style="1" customWidth="1"/>
    <col min="8944" max="8944" width="8.7109375" style="1" customWidth="1"/>
    <col min="8945" max="8945" width="5.7109375" style="1" customWidth="1"/>
    <col min="8946" max="8946" width="10" style="1" customWidth="1"/>
    <col min="8947" max="8947" width="15.140625" style="1" customWidth="1"/>
    <col min="8948" max="8949" width="16.7109375" style="1" customWidth="1"/>
    <col min="8950" max="9185" width="11.42578125" style="1"/>
    <col min="9186" max="9186" width="7.7109375" style="1" customWidth="1"/>
    <col min="9187" max="9187" width="46.140625" style="1" customWidth="1"/>
    <col min="9188" max="9188" width="9.28515625" style="1" customWidth="1"/>
    <col min="9189" max="9189" width="5.28515625" style="1" customWidth="1"/>
    <col min="9190" max="9190" width="8.7109375" style="1" customWidth="1"/>
    <col min="9191" max="9191" width="5.28515625" style="1" customWidth="1"/>
    <col min="9192" max="9192" width="8.7109375" style="1" customWidth="1"/>
    <col min="9193" max="9193" width="5.28515625" style="1" customWidth="1"/>
    <col min="9194" max="9194" width="8.7109375" style="1" customWidth="1"/>
    <col min="9195" max="9195" width="5.28515625" style="1" customWidth="1"/>
    <col min="9196" max="9196" width="8.7109375" style="1" customWidth="1"/>
    <col min="9197" max="9197" width="5.28515625" style="1" customWidth="1"/>
    <col min="9198" max="9198" width="8.7109375" style="1" customWidth="1"/>
    <col min="9199" max="9199" width="5.28515625" style="1" customWidth="1"/>
    <col min="9200" max="9200" width="8.7109375" style="1" customWidth="1"/>
    <col min="9201" max="9201" width="5.7109375" style="1" customWidth="1"/>
    <col min="9202" max="9202" width="10" style="1" customWidth="1"/>
    <col min="9203" max="9203" width="15.140625" style="1" customWidth="1"/>
    <col min="9204" max="9205" width="16.7109375" style="1" customWidth="1"/>
    <col min="9206" max="9441" width="11.42578125" style="1"/>
    <col min="9442" max="9442" width="7.7109375" style="1" customWidth="1"/>
    <col min="9443" max="9443" width="46.140625" style="1" customWidth="1"/>
    <col min="9444" max="9444" width="9.28515625" style="1" customWidth="1"/>
    <col min="9445" max="9445" width="5.28515625" style="1" customWidth="1"/>
    <col min="9446" max="9446" width="8.7109375" style="1" customWidth="1"/>
    <col min="9447" max="9447" width="5.28515625" style="1" customWidth="1"/>
    <col min="9448" max="9448" width="8.7109375" style="1" customWidth="1"/>
    <col min="9449" max="9449" width="5.28515625" style="1" customWidth="1"/>
    <col min="9450" max="9450" width="8.7109375" style="1" customWidth="1"/>
    <col min="9451" max="9451" width="5.28515625" style="1" customWidth="1"/>
    <col min="9452" max="9452" width="8.7109375" style="1" customWidth="1"/>
    <col min="9453" max="9453" width="5.28515625" style="1" customWidth="1"/>
    <col min="9454" max="9454" width="8.7109375" style="1" customWidth="1"/>
    <col min="9455" max="9455" width="5.28515625" style="1" customWidth="1"/>
    <col min="9456" max="9456" width="8.7109375" style="1" customWidth="1"/>
    <col min="9457" max="9457" width="5.7109375" style="1" customWidth="1"/>
    <col min="9458" max="9458" width="10" style="1" customWidth="1"/>
    <col min="9459" max="9459" width="15.140625" style="1" customWidth="1"/>
    <col min="9460" max="9461" width="16.7109375" style="1" customWidth="1"/>
    <col min="9462" max="9697" width="11.42578125" style="1"/>
    <col min="9698" max="9698" width="7.7109375" style="1" customWidth="1"/>
    <col min="9699" max="9699" width="46.140625" style="1" customWidth="1"/>
    <col min="9700" max="9700" width="9.28515625" style="1" customWidth="1"/>
    <col min="9701" max="9701" width="5.28515625" style="1" customWidth="1"/>
    <col min="9702" max="9702" width="8.7109375" style="1" customWidth="1"/>
    <col min="9703" max="9703" width="5.28515625" style="1" customWidth="1"/>
    <col min="9704" max="9704" width="8.7109375" style="1" customWidth="1"/>
    <col min="9705" max="9705" width="5.28515625" style="1" customWidth="1"/>
    <col min="9706" max="9706" width="8.7109375" style="1" customWidth="1"/>
    <col min="9707" max="9707" width="5.28515625" style="1" customWidth="1"/>
    <col min="9708" max="9708" width="8.7109375" style="1" customWidth="1"/>
    <col min="9709" max="9709" width="5.28515625" style="1" customWidth="1"/>
    <col min="9710" max="9710" width="8.7109375" style="1" customWidth="1"/>
    <col min="9711" max="9711" width="5.28515625" style="1" customWidth="1"/>
    <col min="9712" max="9712" width="8.7109375" style="1" customWidth="1"/>
    <col min="9713" max="9713" width="5.7109375" style="1" customWidth="1"/>
    <col min="9714" max="9714" width="10" style="1" customWidth="1"/>
    <col min="9715" max="9715" width="15.140625" style="1" customWidth="1"/>
    <col min="9716" max="9717" width="16.7109375" style="1" customWidth="1"/>
    <col min="9718" max="9953" width="11.42578125" style="1"/>
    <col min="9954" max="9954" width="7.7109375" style="1" customWidth="1"/>
    <col min="9955" max="9955" width="46.140625" style="1" customWidth="1"/>
    <col min="9956" max="9956" width="9.28515625" style="1" customWidth="1"/>
    <col min="9957" max="9957" width="5.28515625" style="1" customWidth="1"/>
    <col min="9958" max="9958" width="8.7109375" style="1" customWidth="1"/>
    <col min="9959" max="9959" width="5.28515625" style="1" customWidth="1"/>
    <col min="9960" max="9960" width="8.7109375" style="1" customWidth="1"/>
    <col min="9961" max="9961" width="5.28515625" style="1" customWidth="1"/>
    <col min="9962" max="9962" width="8.7109375" style="1" customWidth="1"/>
    <col min="9963" max="9963" width="5.28515625" style="1" customWidth="1"/>
    <col min="9964" max="9964" width="8.7109375" style="1" customWidth="1"/>
    <col min="9965" max="9965" width="5.28515625" style="1" customWidth="1"/>
    <col min="9966" max="9966" width="8.7109375" style="1" customWidth="1"/>
    <col min="9967" max="9967" width="5.28515625" style="1" customWidth="1"/>
    <col min="9968" max="9968" width="8.7109375" style="1" customWidth="1"/>
    <col min="9969" max="9969" width="5.7109375" style="1" customWidth="1"/>
    <col min="9970" max="9970" width="10" style="1" customWidth="1"/>
    <col min="9971" max="9971" width="15.140625" style="1" customWidth="1"/>
    <col min="9972" max="9973" width="16.7109375" style="1" customWidth="1"/>
    <col min="9974" max="10209" width="11.42578125" style="1"/>
    <col min="10210" max="10210" width="7.7109375" style="1" customWidth="1"/>
    <col min="10211" max="10211" width="46.140625" style="1" customWidth="1"/>
    <col min="10212" max="10212" width="9.28515625" style="1" customWidth="1"/>
    <col min="10213" max="10213" width="5.28515625" style="1" customWidth="1"/>
    <col min="10214" max="10214" width="8.7109375" style="1" customWidth="1"/>
    <col min="10215" max="10215" width="5.28515625" style="1" customWidth="1"/>
    <col min="10216" max="10216" width="8.7109375" style="1" customWidth="1"/>
    <col min="10217" max="10217" width="5.28515625" style="1" customWidth="1"/>
    <col min="10218" max="10218" width="8.7109375" style="1" customWidth="1"/>
    <col min="10219" max="10219" width="5.28515625" style="1" customWidth="1"/>
    <col min="10220" max="10220" width="8.7109375" style="1" customWidth="1"/>
    <col min="10221" max="10221" width="5.28515625" style="1" customWidth="1"/>
    <col min="10222" max="10222" width="8.7109375" style="1" customWidth="1"/>
    <col min="10223" max="10223" width="5.28515625" style="1" customWidth="1"/>
    <col min="10224" max="10224" width="8.7109375" style="1" customWidth="1"/>
    <col min="10225" max="10225" width="5.7109375" style="1" customWidth="1"/>
    <col min="10226" max="10226" width="10" style="1" customWidth="1"/>
    <col min="10227" max="10227" width="15.140625" style="1" customWidth="1"/>
    <col min="10228" max="10229" width="16.7109375" style="1" customWidth="1"/>
    <col min="10230" max="10465" width="11.42578125" style="1"/>
    <col min="10466" max="10466" width="7.7109375" style="1" customWidth="1"/>
    <col min="10467" max="10467" width="46.140625" style="1" customWidth="1"/>
    <col min="10468" max="10468" width="9.28515625" style="1" customWidth="1"/>
    <col min="10469" max="10469" width="5.28515625" style="1" customWidth="1"/>
    <col min="10470" max="10470" width="8.7109375" style="1" customWidth="1"/>
    <col min="10471" max="10471" width="5.28515625" style="1" customWidth="1"/>
    <col min="10472" max="10472" width="8.7109375" style="1" customWidth="1"/>
    <col min="10473" max="10473" width="5.28515625" style="1" customWidth="1"/>
    <col min="10474" max="10474" width="8.7109375" style="1" customWidth="1"/>
    <col min="10475" max="10475" width="5.28515625" style="1" customWidth="1"/>
    <col min="10476" max="10476" width="8.7109375" style="1" customWidth="1"/>
    <col min="10477" max="10477" width="5.28515625" style="1" customWidth="1"/>
    <col min="10478" max="10478" width="8.7109375" style="1" customWidth="1"/>
    <col min="10479" max="10479" width="5.28515625" style="1" customWidth="1"/>
    <col min="10480" max="10480" width="8.7109375" style="1" customWidth="1"/>
    <col min="10481" max="10481" width="5.7109375" style="1" customWidth="1"/>
    <col min="10482" max="10482" width="10" style="1" customWidth="1"/>
    <col min="10483" max="10483" width="15.140625" style="1" customWidth="1"/>
    <col min="10484" max="10485" width="16.7109375" style="1" customWidth="1"/>
    <col min="10486" max="10721" width="11.42578125" style="1"/>
    <col min="10722" max="10722" width="7.7109375" style="1" customWidth="1"/>
    <col min="10723" max="10723" width="46.140625" style="1" customWidth="1"/>
    <col min="10724" max="10724" width="9.28515625" style="1" customWidth="1"/>
    <col min="10725" max="10725" width="5.28515625" style="1" customWidth="1"/>
    <col min="10726" max="10726" width="8.7109375" style="1" customWidth="1"/>
    <col min="10727" max="10727" width="5.28515625" style="1" customWidth="1"/>
    <col min="10728" max="10728" width="8.7109375" style="1" customWidth="1"/>
    <col min="10729" max="10729" width="5.28515625" style="1" customWidth="1"/>
    <col min="10730" max="10730" width="8.7109375" style="1" customWidth="1"/>
    <col min="10731" max="10731" width="5.28515625" style="1" customWidth="1"/>
    <col min="10732" max="10732" width="8.7109375" style="1" customWidth="1"/>
    <col min="10733" max="10733" width="5.28515625" style="1" customWidth="1"/>
    <col min="10734" max="10734" width="8.7109375" style="1" customWidth="1"/>
    <col min="10735" max="10735" width="5.28515625" style="1" customWidth="1"/>
    <col min="10736" max="10736" width="8.7109375" style="1" customWidth="1"/>
    <col min="10737" max="10737" width="5.7109375" style="1" customWidth="1"/>
    <col min="10738" max="10738" width="10" style="1" customWidth="1"/>
    <col min="10739" max="10739" width="15.140625" style="1" customWidth="1"/>
    <col min="10740" max="10741" width="16.7109375" style="1" customWidth="1"/>
    <col min="10742" max="10977" width="11.42578125" style="1"/>
    <col min="10978" max="10978" width="7.7109375" style="1" customWidth="1"/>
    <col min="10979" max="10979" width="46.140625" style="1" customWidth="1"/>
    <col min="10980" max="10980" width="9.28515625" style="1" customWidth="1"/>
    <col min="10981" max="10981" width="5.28515625" style="1" customWidth="1"/>
    <col min="10982" max="10982" width="8.7109375" style="1" customWidth="1"/>
    <col min="10983" max="10983" width="5.28515625" style="1" customWidth="1"/>
    <col min="10984" max="10984" width="8.7109375" style="1" customWidth="1"/>
    <col min="10985" max="10985" width="5.28515625" style="1" customWidth="1"/>
    <col min="10986" max="10986" width="8.7109375" style="1" customWidth="1"/>
    <col min="10987" max="10987" width="5.28515625" style="1" customWidth="1"/>
    <col min="10988" max="10988" width="8.7109375" style="1" customWidth="1"/>
    <col min="10989" max="10989" width="5.28515625" style="1" customWidth="1"/>
    <col min="10990" max="10990" width="8.7109375" style="1" customWidth="1"/>
    <col min="10991" max="10991" width="5.28515625" style="1" customWidth="1"/>
    <col min="10992" max="10992" width="8.7109375" style="1" customWidth="1"/>
    <col min="10993" max="10993" width="5.7109375" style="1" customWidth="1"/>
    <col min="10994" max="10994" width="10" style="1" customWidth="1"/>
    <col min="10995" max="10995" width="15.140625" style="1" customWidth="1"/>
    <col min="10996" max="10997" width="16.7109375" style="1" customWidth="1"/>
    <col min="10998" max="11233" width="11.42578125" style="1"/>
    <col min="11234" max="11234" width="7.7109375" style="1" customWidth="1"/>
    <col min="11235" max="11235" width="46.140625" style="1" customWidth="1"/>
    <col min="11236" max="11236" width="9.28515625" style="1" customWidth="1"/>
    <col min="11237" max="11237" width="5.28515625" style="1" customWidth="1"/>
    <col min="11238" max="11238" width="8.7109375" style="1" customWidth="1"/>
    <col min="11239" max="11239" width="5.28515625" style="1" customWidth="1"/>
    <col min="11240" max="11240" width="8.7109375" style="1" customWidth="1"/>
    <col min="11241" max="11241" width="5.28515625" style="1" customWidth="1"/>
    <col min="11242" max="11242" width="8.7109375" style="1" customWidth="1"/>
    <col min="11243" max="11243" width="5.28515625" style="1" customWidth="1"/>
    <col min="11244" max="11244" width="8.7109375" style="1" customWidth="1"/>
    <col min="11245" max="11245" width="5.28515625" style="1" customWidth="1"/>
    <col min="11246" max="11246" width="8.7109375" style="1" customWidth="1"/>
    <col min="11247" max="11247" width="5.28515625" style="1" customWidth="1"/>
    <col min="11248" max="11248" width="8.7109375" style="1" customWidth="1"/>
    <col min="11249" max="11249" width="5.7109375" style="1" customWidth="1"/>
    <col min="11250" max="11250" width="10" style="1" customWidth="1"/>
    <col min="11251" max="11251" width="15.140625" style="1" customWidth="1"/>
    <col min="11252" max="11253" width="16.7109375" style="1" customWidth="1"/>
    <col min="11254" max="11489" width="11.42578125" style="1"/>
    <col min="11490" max="11490" width="7.7109375" style="1" customWidth="1"/>
    <col min="11491" max="11491" width="46.140625" style="1" customWidth="1"/>
    <col min="11492" max="11492" width="9.28515625" style="1" customWidth="1"/>
    <col min="11493" max="11493" width="5.28515625" style="1" customWidth="1"/>
    <col min="11494" max="11494" width="8.7109375" style="1" customWidth="1"/>
    <col min="11495" max="11495" width="5.28515625" style="1" customWidth="1"/>
    <col min="11496" max="11496" width="8.7109375" style="1" customWidth="1"/>
    <col min="11497" max="11497" width="5.28515625" style="1" customWidth="1"/>
    <col min="11498" max="11498" width="8.7109375" style="1" customWidth="1"/>
    <col min="11499" max="11499" width="5.28515625" style="1" customWidth="1"/>
    <col min="11500" max="11500" width="8.7109375" style="1" customWidth="1"/>
    <col min="11501" max="11501" width="5.28515625" style="1" customWidth="1"/>
    <col min="11502" max="11502" width="8.7109375" style="1" customWidth="1"/>
    <col min="11503" max="11503" width="5.28515625" style="1" customWidth="1"/>
    <col min="11504" max="11504" width="8.7109375" style="1" customWidth="1"/>
    <col min="11505" max="11505" width="5.7109375" style="1" customWidth="1"/>
    <col min="11506" max="11506" width="10" style="1" customWidth="1"/>
    <col min="11507" max="11507" width="15.140625" style="1" customWidth="1"/>
    <col min="11508" max="11509" width="16.7109375" style="1" customWidth="1"/>
    <col min="11510" max="11745" width="11.42578125" style="1"/>
    <col min="11746" max="11746" width="7.7109375" style="1" customWidth="1"/>
    <col min="11747" max="11747" width="46.140625" style="1" customWidth="1"/>
    <col min="11748" max="11748" width="9.28515625" style="1" customWidth="1"/>
    <col min="11749" max="11749" width="5.28515625" style="1" customWidth="1"/>
    <col min="11750" max="11750" width="8.7109375" style="1" customWidth="1"/>
    <col min="11751" max="11751" width="5.28515625" style="1" customWidth="1"/>
    <col min="11752" max="11752" width="8.7109375" style="1" customWidth="1"/>
    <col min="11753" max="11753" width="5.28515625" style="1" customWidth="1"/>
    <col min="11754" max="11754" width="8.7109375" style="1" customWidth="1"/>
    <col min="11755" max="11755" width="5.28515625" style="1" customWidth="1"/>
    <col min="11756" max="11756" width="8.7109375" style="1" customWidth="1"/>
    <col min="11757" max="11757" width="5.28515625" style="1" customWidth="1"/>
    <col min="11758" max="11758" width="8.7109375" style="1" customWidth="1"/>
    <col min="11759" max="11759" width="5.28515625" style="1" customWidth="1"/>
    <col min="11760" max="11760" width="8.7109375" style="1" customWidth="1"/>
    <col min="11761" max="11761" width="5.7109375" style="1" customWidth="1"/>
    <col min="11762" max="11762" width="10" style="1" customWidth="1"/>
    <col min="11763" max="11763" width="15.140625" style="1" customWidth="1"/>
    <col min="11764" max="11765" width="16.7109375" style="1" customWidth="1"/>
    <col min="11766" max="12001" width="11.42578125" style="1"/>
    <col min="12002" max="12002" width="7.7109375" style="1" customWidth="1"/>
    <col min="12003" max="12003" width="46.140625" style="1" customWidth="1"/>
    <col min="12004" max="12004" width="9.28515625" style="1" customWidth="1"/>
    <col min="12005" max="12005" width="5.28515625" style="1" customWidth="1"/>
    <col min="12006" max="12006" width="8.7109375" style="1" customWidth="1"/>
    <col min="12007" max="12007" width="5.28515625" style="1" customWidth="1"/>
    <col min="12008" max="12008" width="8.7109375" style="1" customWidth="1"/>
    <col min="12009" max="12009" width="5.28515625" style="1" customWidth="1"/>
    <col min="12010" max="12010" width="8.7109375" style="1" customWidth="1"/>
    <col min="12011" max="12011" width="5.28515625" style="1" customWidth="1"/>
    <col min="12012" max="12012" width="8.7109375" style="1" customWidth="1"/>
    <col min="12013" max="12013" width="5.28515625" style="1" customWidth="1"/>
    <col min="12014" max="12014" width="8.7109375" style="1" customWidth="1"/>
    <col min="12015" max="12015" width="5.28515625" style="1" customWidth="1"/>
    <col min="12016" max="12016" width="8.7109375" style="1" customWidth="1"/>
    <col min="12017" max="12017" width="5.7109375" style="1" customWidth="1"/>
    <col min="12018" max="12018" width="10" style="1" customWidth="1"/>
    <col min="12019" max="12019" width="15.140625" style="1" customWidth="1"/>
    <col min="12020" max="12021" width="16.7109375" style="1" customWidth="1"/>
    <col min="12022" max="12257" width="11.42578125" style="1"/>
    <col min="12258" max="12258" width="7.7109375" style="1" customWidth="1"/>
    <col min="12259" max="12259" width="46.140625" style="1" customWidth="1"/>
    <col min="12260" max="12260" width="9.28515625" style="1" customWidth="1"/>
    <col min="12261" max="12261" width="5.28515625" style="1" customWidth="1"/>
    <col min="12262" max="12262" width="8.7109375" style="1" customWidth="1"/>
    <col min="12263" max="12263" width="5.28515625" style="1" customWidth="1"/>
    <col min="12264" max="12264" width="8.7109375" style="1" customWidth="1"/>
    <col min="12265" max="12265" width="5.28515625" style="1" customWidth="1"/>
    <col min="12266" max="12266" width="8.7109375" style="1" customWidth="1"/>
    <col min="12267" max="12267" width="5.28515625" style="1" customWidth="1"/>
    <col min="12268" max="12268" width="8.7109375" style="1" customWidth="1"/>
    <col min="12269" max="12269" width="5.28515625" style="1" customWidth="1"/>
    <col min="12270" max="12270" width="8.7109375" style="1" customWidth="1"/>
    <col min="12271" max="12271" width="5.28515625" style="1" customWidth="1"/>
    <col min="12272" max="12272" width="8.7109375" style="1" customWidth="1"/>
    <col min="12273" max="12273" width="5.7109375" style="1" customWidth="1"/>
    <col min="12274" max="12274" width="10" style="1" customWidth="1"/>
    <col min="12275" max="12275" width="15.140625" style="1" customWidth="1"/>
    <col min="12276" max="12277" width="16.7109375" style="1" customWidth="1"/>
    <col min="12278" max="12513" width="11.42578125" style="1"/>
    <col min="12514" max="12514" width="7.7109375" style="1" customWidth="1"/>
    <col min="12515" max="12515" width="46.140625" style="1" customWidth="1"/>
    <col min="12516" max="12516" width="9.28515625" style="1" customWidth="1"/>
    <col min="12517" max="12517" width="5.28515625" style="1" customWidth="1"/>
    <col min="12518" max="12518" width="8.7109375" style="1" customWidth="1"/>
    <col min="12519" max="12519" width="5.28515625" style="1" customWidth="1"/>
    <col min="12520" max="12520" width="8.7109375" style="1" customWidth="1"/>
    <col min="12521" max="12521" width="5.28515625" style="1" customWidth="1"/>
    <col min="12522" max="12522" width="8.7109375" style="1" customWidth="1"/>
    <col min="12523" max="12523" width="5.28515625" style="1" customWidth="1"/>
    <col min="12524" max="12524" width="8.7109375" style="1" customWidth="1"/>
    <col min="12525" max="12525" width="5.28515625" style="1" customWidth="1"/>
    <col min="12526" max="12526" width="8.7109375" style="1" customWidth="1"/>
    <col min="12527" max="12527" width="5.28515625" style="1" customWidth="1"/>
    <col min="12528" max="12528" width="8.7109375" style="1" customWidth="1"/>
    <col min="12529" max="12529" width="5.7109375" style="1" customWidth="1"/>
    <col min="12530" max="12530" width="10" style="1" customWidth="1"/>
    <col min="12531" max="12531" width="15.140625" style="1" customWidth="1"/>
    <col min="12532" max="12533" width="16.7109375" style="1" customWidth="1"/>
    <col min="12534" max="12769" width="11.42578125" style="1"/>
    <col min="12770" max="12770" width="7.7109375" style="1" customWidth="1"/>
    <col min="12771" max="12771" width="46.140625" style="1" customWidth="1"/>
    <col min="12772" max="12772" width="9.28515625" style="1" customWidth="1"/>
    <col min="12773" max="12773" width="5.28515625" style="1" customWidth="1"/>
    <col min="12774" max="12774" width="8.7109375" style="1" customWidth="1"/>
    <col min="12775" max="12775" width="5.28515625" style="1" customWidth="1"/>
    <col min="12776" max="12776" width="8.7109375" style="1" customWidth="1"/>
    <col min="12777" max="12777" width="5.28515625" style="1" customWidth="1"/>
    <col min="12778" max="12778" width="8.7109375" style="1" customWidth="1"/>
    <col min="12779" max="12779" width="5.28515625" style="1" customWidth="1"/>
    <col min="12780" max="12780" width="8.7109375" style="1" customWidth="1"/>
    <col min="12781" max="12781" width="5.28515625" style="1" customWidth="1"/>
    <col min="12782" max="12782" width="8.7109375" style="1" customWidth="1"/>
    <col min="12783" max="12783" width="5.28515625" style="1" customWidth="1"/>
    <col min="12784" max="12784" width="8.7109375" style="1" customWidth="1"/>
    <col min="12785" max="12785" width="5.7109375" style="1" customWidth="1"/>
    <col min="12786" max="12786" width="10" style="1" customWidth="1"/>
    <col min="12787" max="12787" width="15.140625" style="1" customWidth="1"/>
    <col min="12788" max="12789" width="16.7109375" style="1" customWidth="1"/>
    <col min="12790" max="13025" width="11.42578125" style="1"/>
    <col min="13026" max="13026" width="7.7109375" style="1" customWidth="1"/>
    <col min="13027" max="13027" width="46.140625" style="1" customWidth="1"/>
    <col min="13028" max="13028" width="9.28515625" style="1" customWidth="1"/>
    <col min="13029" max="13029" width="5.28515625" style="1" customWidth="1"/>
    <col min="13030" max="13030" width="8.7109375" style="1" customWidth="1"/>
    <col min="13031" max="13031" width="5.28515625" style="1" customWidth="1"/>
    <col min="13032" max="13032" width="8.7109375" style="1" customWidth="1"/>
    <col min="13033" max="13033" width="5.28515625" style="1" customWidth="1"/>
    <col min="13034" max="13034" width="8.7109375" style="1" customWidth="1"/>
    <col min="13035" max="13035" width="5.28515625" style="1" customWidth="1"/>
    <col min="13036" max="13036" width="8.7109375" style="1" customWidth="1"/>
    <col min="13037" max="13037" width="5.28515625" style="1" customWidth="1"/>
    <col min="13038" max="13038" width="8.7109375" style="1" customWidth="1"/>
    <col min="13039" max="13039" width="5.28515625" style="1" customWidth="1"/>
    <col min="13040" max="13040" width="8.7109375" style="1" customWidth="1"/>
    <col min="13041" max="13041" width="5.7109375" style="1" customWidth="1"/>
    <col min="13042" max="13042" width="10" style="1" customWidth="1"/>
    <col min="13043" max="13043" width="15.140625" style="1" customWidth="1"/>
    <col min="13044" max="13045" width="16.7109375" style="1" customWidth="1"/>
    <col min="13046" max="13281" width="11.42578125" style="1"/>
    <col min="13282" max="13282" width="7.7109375" style="1" customWidth="1"/>
    <col min="13283" max="13283" width="46.140625" style="1" customWidth="1"/>
    <col min="13284" max="13284" width="9.28515625" style="1" customWidth="1"/>
    <col min="13285" max="13285" width="5.28515625" style="1" customWidth="1"/>
    <col min="13286" max="13286" width="8.7109375" style="1" customWidth="1"/>
    <col min="13287" max="13287" width="5.28515625" style="1" customWidth="1"/>
    <col min="13288" max="13288" width="8.7109375" style="1" customWidth="1"/>
    <col min="13289" max="13289" width="5.28515625" style="1" customWidth="1"/>
    <col min="13290" max="13290" width="8.7109375" style="1" customWidth="1"/>
    <col min="13291" max="13291" width="5.28515625" style="1" customWidth="1"/>
    <col min="13292" max="13292" width="8.7109375" style="1" customWidth="1"/>
    <col min="13293" max="13293" width="5.28515625" style="1" customWidth="1"/>
    <col min="13294" max="13294" width="8.7109375" style="1" customWidth="1"/>
    <col min="13295" max="13295" width="5.28515625" style="1" customWidth="1"/>
    <col min="13296" max="13296" width="8.7109375" style="1" customWidth="1"/>
    <col min="13297" max="13297" width="5.7109375" style="1" customWidth="1"/>
    <col min="13298" max="13298" width="10" style="1" customWidth="1"/>
    <col min="13299" max="13299" width="15.140625" style="1" customWidth="1"/>
    <col min="13300" max="13301" width="16.7109375" style="1" customWidth="1"/>
    <col min="13302" max="13537" width="11.42578125" style="1"/>
    <col min="13538" max="13538" width="7.7109375" style="1" customWidth="1"/>
    <col min="13539" max="13539" width="46.140625" style="1" customWidth="1"/>
    <col min="13540" max="13540" width="9.28515625" style="1" customWidth="1"/>
    <col min="13541" max="13541" width="5.28515625" style="1" customWidth="1"/>
    <col min="13542" max="13542" width="8.7109375" style="1" customWidth="1"/>
    <col min="13543" max="13543" width="5.28515625" style="1" customWidth="1"/>
    <col min="13544" max="13544" width="8.7109375" style="1" customWidth="1"/>
    <col min="13545" max="13545" width="5.28515625" style="1" customWidth="1"/>
    <col min="13546" max="13546" width="8.7109375" style="1" customWidth="1"/>
    <col min="13547" max="13547" width="5.28515625" style="1" customWidth="1"/>
    <col min="13548" max="13548" width="8.7109375" style="1" customWidth="1"/>
    <col min="13549" max="13549" width="5.28515625" style="1" customWidth="1"/>
    <col min="13550" max="13550" width="8.7109375" style="1" customWidth="1"/>
    <col min="13551" max="13551" width="5.28515625" style="1" customWidth="1"/>
    <col min="13552" max="13552" width="8.7109375" style="1" customWidth="1"/>
    <col min="13553" max="13553" width="5.7109375" style="1" customWidth="1"/>
    <col min="13554" max="13554" width="10" style="1" customWidth="1"/>
    <col min="13555" max="13555" width="15.140625" style="1" customWidth="1"/>
    <col min="13556" max="13557" width="16.7109375" style="1" customWidth="1"/>
    <col min="13558" max="13793" width="11.42578125" style="1"/>
    <col min="13794" max="13794" width="7.7109375" style="1" customWidth="1"/>
    <col min="13795" max="13795" width="46.140625" style="1" customWidth="1"/>
    <col min="13796" max="13796" width="9.28515625" style="1" customWidth="1"/>
    <col min="13797" max="13797" width="5.28515625" style="1" customWidth="1"/>
    <col min="13798" max="13798" width="8.7109375" style="1" customWidth="1"/>
    <col min="13799" max="13799" width="5.28515625" style="1" customWidth="1"/>
    <col min="13800" max="13800" width="8.7109375" style="1" customWidth="1"/>
    <col min="13801" max="13801" width="5.28515625" style="1" customWidth="1"/>
    <col min="13802" max="13802" width="8.7109375" style="1" customWidth="1"/>
    <col min="13803" max="13803" width="5.28515625" style="1" customWidth="1"/>
    <col min="13804" max="13804" width="8.7109375" style="1" customWidth="1"/>
    <col min="13805" max="13805" width="5.28515625" style="1" customWidth="1"/>
    <col min="13806" max="13806" width="8.7109375" style="1" customWidth="1"/>
    <col min="13807" max="13807" width="5.28515625" style="1" customWidth="1"/>
    <col min="13808" max="13808" width="8.7109375" style="1" customWidth="1"/>
    <col min="13809" max="13809" width="5.7109375" style="1" customWidth="1"/>
    <col min="13810" max="13810" width="10" style="1" customWidth="1"/>
    <col min="13811" max="13811" width="15.140625" style="1" customWidth="1"/>
    <col min="13812" max="13813" width="16.7109375" style="1" customWidth="1"/>
    <col min="13814" max="14049" width="11.42578125" style="1"/>
    <col min="14050" max="14050" width="7.7109375" style="1" customWidth="1"/>
    <col min="14051" max="14051" width="46.140625" style="1" customWidth="1"/>
    <col min="14052" max="14052" width="9.28515625" style="1" customWidth="1"/>
    <col min="14053" max="14053" width="5.28515625" style="1" customWidth="1"/>
    <col min="14054" max="14054" width="8.7109375" style="1" customWidth="1"/>
    <col min="14055" max="14055" width="5.28515625" style="1" customWidth="1"/>
    <col min="14056" max="14056" width="8.7109375" style="1" customWidth="1"/>
    <col min="14057" max="14057" width="5.28515625" style="1" customWidth="1"/>
    <col min="14058" max="14058" width="8.7109375" style="1" customWidth="1"/>
    <col min="14059" max="14059" width="5.28515625" style="1" customWidth="1"/>
    <col min="14060" max="14060" width="8.7109375" style="1" customWidth="1"/>
    <col min="14061" max="14061" width="5.28515625" style="1" customWidth="1"/>
    <col min="14062" max="14062" width="8.7109375" style="1" customWidth="1"/>
    <col min="14063" max="14063" width="5.28515625" style="1" customWidth="1"/>
    <col min="14064" max="14064" width="8.7109375" style="1" customWidth="1"/>
    <col min="14065" max="14065" width="5.7109375" style="1" customWidth="1"/>
    <col min="14066" max="14066" width="10" style="1" customWidth="1"/>
    <col min="14067" max="14067" width="15.140625" style="1" customWidth="1"/>
    <col min="14068" max="14069" width="16.7109375" style="1" customWidth="1"/>
    <col min="14070" max="14305" width="11.42578125" style="1"/>
    <col min="14306" max="14306" width="7.7109375" style="1" customWidth="1"/>
    <col min="14307" max="14307" width="46.140625" style="1" customWidth="1"/>
    <col min="14308" max="14308" width="9.28515625" style="1" customWidth="1"/>
    <col min="14309" max="14309" width="5.28515625" style="1" customWidth="1"/>
    <col min="14310" max="14310" width="8.7109375" style="1" customWidth="1"/>
    <col min="14311" max="14311" width="5.28515625" style="1" customWidth="1"/>
    <col min="14312" max="14312" width="8.7109375" style="1" customWidth="1"/>
    <col min="14313" max="14313" width="5.28515625" style="1" customWidth="1"/>
    <col min="14314" max="14314" width="8.7109375" style="1" customWidth="1"/>
    <col min="14315" max="14315" width="5.28515625" style="1" customWidth="1"/>
    <col min="14316" max="14316" width="8.7109375" style="1" customWidth="1"/>
    <col min="14317" max="14317" width="5.28515625" style="1" customWidth="1"/>
    <col min="14318" max="14318" width="8.7109375" style="1" customWidth="1"/>
    <col min="14319" max="14319" width="5.28515625" style="1" customWidth="1"/>
    <col min="14320" max="14320" width="8.7109375" style="1" customWidth="1"/>
    <col min="14321" max="14321" width="5.7109375" style="1" customWidth="1"/>
    <col min="14322" max="14322" width="10" style="1" customWidth="1"/>
    <col min="14323" max="14323" width="15.140625" style="1" customWidth="1"/>
    <col min="14324" max="14325" width="16.7109375" style="1" customWidth="1"/>
    <col min="14326" max="14561" width="11.42578125" style="1"/>
    <col min="14562" max="14562" width="7.7109375" style="1" customWidth="1"/>
    <col min="14563" max="14563" width="46.140625" style="1" customWidth="1"/>
    <col min="14564" max="14564" width="9.28515625" style="1" customWidth="1"/>
    <col min="14565" max="14565" width="5.28515625" style="1" customWidth="1"/>
    <col min="14566" max="14566" width="8.7109375" style="1" customWidth="1"/>
    <col min="14567" max="14567" width="5.28515625" style="1" customWidth="1"/>
    <col min="14568" max="14568" width="8.7109375" style="1" customWidth="1"/>
    <col min="14569" max="14569" width="5.28515625" style="1" customWidth="1"/>
    <col min="14570" max="14570" width="8.7109375" style="1" customWidth="1"/>
    <col min="14571" max="14571" width="5.28515625" style="1" customWidth="1"/>
    <col min="14572" max="14572" width="8.7109375" style="1" customWidth="1"/>
    <col min="14573" max="14573" width="5.28515625" style="1" customWidth="1"/>
    <col min="14574" max="14574" width="8.7109375" style="1" customWidth="1"/>
    <col min="14575" max="14575" width="5.28515625" style="1" customWidth="1"/>
    <col min="14576" max="14576" width="8.7109375" style="1" customWidth="1"/>
    <col min="14577" max="14577" width="5.7109375" style="1" customWidth="1"/>
    <col min="14578" max="14578" width="10" style="1" customWidth="1"/>
    <col min="14579" max="14579" width="15.140625" style="1" customWidth="1"/>
    <col min="14580" max="14581" width="16.7109375" style="1" customWidth="1"/>
    <col min="14582" max="14817" width="11.42578125" style="1"/>
    <col min="14818" max="14818" width="7.7109375" style="1" customWidth="1"/>
    <col min="14819" max="14819" width="46.140625" style="1" customWidth="1"/>
    <col min="14820" max="14820" width="9.28515625" style="1" customWidth="1"/>
    <col min="14821" max="14821" width="5.28515625" style="1" customWidth="1"/>
    <col min="14822" max="14822" width="8.7109375" style="1" customWidth="1"/>
    <col min="14823" max="14823" width="5.28515625" style="1" customWidth="1"/>
    <col min="14824" max="14824" width="8.7109375" style="1" customWidth="1"/>
    <col min="14825" max="14825" width="5.28515625" style="1" customWidth="1"/>
    <col min="14826" max="14826" width="8.7109375" style="1" customWidth="1"/>
    <col min="14827" max="14827" width="5.28515625" style="1" customWidth="1"/>
    <col min="14828" max="14828" width="8.7109375" style="1" customWidth="1"/>
    <col min="14829" max="14829" width="5.28515625" style="1" customWidth="1"/>
    <col min="14830" max="14830" width="8.7109375" style="1" customWidth="1"/>
    <col min="14831" max="14831" width="5.28515625" style="1" customWidth="1"/>
    <col min="14832" max="14832" width="8.7109375" style="1" customWidth="1"/>
    <col min="14833" max="14833" width="5.7109375" style="1" customWidth="1"/>
    <col min="14834" max="14834" width="10" style="1" customWidth="1"/>
    <col min="14835" max="14835" width="15.140625" style="1" customWidth="1"/>
    <col min="14836" max="14837" width="16.7109375" style="1" customWidth="1"/>
    <col min="14838" max="15073" width="11.42578125" style="1"/>
    <col min="15074" max="15074" width="7.7109375" style="1" customWidth="1"/>
    <col min="15075" max="15075" width="46.140625" style="1" customWidth="1"/>
    <col min="15076" max="15076" width="9.28515625" style="1" customWidth="1"/>
    <col min="15077" max="15077" width="5.28515625" style="1" customWidth="1"/>
    <col min="15078" max="15078" width="8.7109375" style="1" customWidth="1"/>
    <col min="15079" max="15079" width="5.28515625" style="1" customWidth="1"/>
    <col min="15080" max="15080" width="8.7109375" style="1" customWidth="1"/>
    <col min="15081" max="15081" width="5.28515625" style="1" customWidth="1"/>
    <col min="15082" max="15082" width="8.7109375" style="1" customWidth="1"/>
    <col min="15083" max="15083" width="5.28515625" style="1" customWidth="1"/>
    <col min="15084" max="15084" width="8.7109375" style="1" customWidth="1"/>
    <col min="15085" max="15085" width="5.28515625" style="1" customWidth="1"/>
    <col min="15086" max="15086" width="8.7109375" style="1" customWidth="1"/>
    <col min="15087" max="15087" width="5.28515625" style="1" customWidth="1"/>
    <col min="15088" max="15088" width="8.7109375" style="1" customWidth="1"/>
    <col min="15089" max="15089" width="5.7109375" style="1" customWidth="1"/>
    <col min="15090" max="15090" width="10" style="1" customWidth="1"/>
    <col min="15091" max="15091" width="15.140625" style="1" customWidth="1"/>
    <col min="15092" max="15093" width="16.7109375" style="1" customWidth="1"/>
    <col min="15094" max="15329" width="11.42578125" style="1"/>
    <col min="15330" max="15330" width="7.7109375" style="1" customWidth="1"/>
    <col min="15331" max="15331" width="46.140625" style="1" customWidth="1"/>
    <col min="15332" max="15332" width="9.28515625" style="1" customWidth="1"/>
    <col min="15333" max="15333" width="5.28515625" style="1" customWidth="1"/>
    <col min="15334" max="15334" width="8.7109375" style="1" customWidth="1"/>
    <col min="15335" max="15335" width="5.28515625" style="1" customWidth="1"/>
    <col min="15336" max="15336" width="8.7109375" style="1" customWidth="1"/>
    <col min="15337" max="15337" width="5.28515625" style="1" customWidth="1"/>
    <col min="15338" max="15338" width="8.7109375" style="1" customWidth="1"/>
    <col min="15339" max="15339" width="5.28515625" style="1" customWidth="1"/>
    <col min="15340" max="15340" width="8.7109375" style="1" customWidth="1"/>
    <col min="15341" max="15341" width="5.28515625" style="1" customWidth="1"/>
    <col min="15342" max="15342" width="8.7109375" style="1" customWidth="1"/>
    <col min="15343" max="15343" width="5.28515625" style="1" customWidth="1"/>
    <col min="15344" max="15344" width="8.7109375" style="1" customWidth="1"/>
    <col min="15345" max="15345" width="5.7109375" style="1" customWidth="1"/>
    <col min="15346" max="15346" width="10" style="1" customWidth="1"/>
    <col min="15347" max="15347" width="15.140625" style="1" customWidth="1"/>
    <col min="15348" max="15349" width="16.7109375" style="1" customWidth="1"/>
    <col min="15350" max="15585" width="11.42578125" style="1"/>
    <col min="15586" max="15586" width="7.7109375" style="1" customWidth="1"/>
    <col min="15587" max="15587" width="46.140625" style="1" customWidth="1"/>
    <col min="15588" max="15588" width="9.28515625" style="1" customWidth="1"/>
    <col min="15589" max="15589" width="5.28515625" style="1" customWidth="1"/>
    <col min="15590" max="15590" width="8.7109375" style="1" customWidth="1"/>
    <col min="15591" max="15591" width="5.28515625" style="1" customWidth="1"/>
    <col min="15592" max="15592" width="8.7109375" style="1" customWidth="1"/>
    <col min="15593" max="15593" width="5.28515625" style="1" customWidth="1"/>
    <col min="15594" max="15594" width="8.7109375" style="1" customWidth="1"/>
    <col min="15595" max="15595" width="5.28515625" style="1" customWidth="1"/>
    <col min="15596" max="15596" width="8.7109375" style="1" customWidth="1"/>
    <col min="15597" max="15597" width="5.28515625" style="1" customWidth="1"/>
    <col min="15598" max="15598" width="8.7109375" style="1" customWidth="1"/>
    <col min="15599" max="15599" width="5.28515625" style="1" customWidth="1"/>
    <col min="15600" max="15600" width="8.7109375" style="1" customWidth="1"/>
    <col min="15601" max="15601" width="5.7109375" style="1" customWidth="1"/>
    <col min="15602" max="15602" width="10" style="1" customWidth="1"/>
    <col min="15603" max="15603" width="15.140625" style="1" customWidth="1"/>
    <col min="15604" max="15605" width="16.7109375" style="1" customWidth="1"/>
    <col min="15606" max="15841" width="11.42578125" style="1"/>
    <col min="15842" max="15842" width="7.7109375" style="1" customWidth="1"/>
    <col min="15843" max="15843" width="46.140625" style="1" customWidth="1"/>
    <col min="15844" max="15844" width="9.28515625" style="1" customWidth="1"/>
    <col min="15845" max="15845" width="5.28515625" style="1" customWidth="1"/>
    <col min="15846" max="15846" width="8.7109375" style="1" customWidth="1"/>
    <col min="15847" max="15847" width="5.28515625" style="1" customWidth="1"/>
    <col min="15848" max="15848" width="8.7109375" style="1" customWidth="1"/>
    <col min="15849" max="15849" width="5.28515625" style="1" customWidth="1"/>
    <col min="15850" max="15850" width="8.7109375" style="1" customWidth="1"/>
    <col min="15851" max="15851" width="5.28515625" style="1" customWidth="1"/>
    <col min="15852" max="15852" width="8.7109375" style="1" customWidth="1"/>
    <col min="15853" max="15853" width="5.28515625" style="1" customWidth="1"/>
    <col min="15854" max="15854" width="8.7109375" style="1" customWidth="1"/>
    <col min="15855" max="15855" width="5.28515625" style="1" customWidth="1"/>
    <col min="15856" max="15856" width="8.7109375" style="1" customWidth="1"/>
    <col min="15857" max="15857" width="5.7109375" style="1" customWidth="1"/>
    <col min="15858" max="15858" width="10" style="1" customWidth="1"/>
    <col min="15859" max="15859" width="15.140625" style="1" customWidth="1"/>
    <col min="15860" max="15861" width="16.7109375" style="1" customWidth="1"/>
    <col min="15862" max="16097" width="11.42578125" style="1"/>
    <col min="16098" max="16098" width="7.7109375" style="1" customWidth="1"/>
    <col min="16099" max="16099" width="46.140625" style="1" customWidth="1"/>
    <col min="16100" max="16100" width="9.28515625" style="1" customWidth="1"/>
    <col min="16101" max="16101" width="5.28515625" style="1" customWidth="1"/>
    <col min="16102" max="16102" width="8.7109375" style="1" customWidth="1"/>
    <col min="16103" max="16103" width="5.28515625" style="1" customWidth="1"/>
    <col min="16104" max="16104" width="8.7109375" style="1" customWidth="1"/>
    <col min="16105" max="16105" width="5.28515625" style="1" customWidth="1"/>
    <col min="16106" max="16106" width="8.7109375" style="1" customWidth="1"/>
    <col min="16107" max="16107" width="5.28515625" style="1" customWidth="1"/>
    <col min="16108" max="16108" width="8.7109375" style="1" customWidth="1"/>
    <col min="16109" max="16109" width="5.28515625" style="1" customWidth="1"/>
    <col min="16110" max="16110" width="8.7109375" style="1" customWidth="1"/>
    <col min="16111" max="16111" width="5.28515625" style="1" customWidth="1"/>
    <col min="16112" max="16112" width="8.7109375" style="1" customWidth="1"/>
    <col min="16113" max="16113" width="5.7109375" style="1" customWidth="1"/>
    <col min="16114" max="16114" width="10" style="1" customWidth="1"/>
    <col min="16115" max="16115" width="15.140625" style="1" customWidth="1"/>
    <col min="16116" max="16117" width="16.7109375" style="1" customWidth="1"/>
    <col min="16118" max="16384" width="11.42578125" style="1"/>
  </cols>
  <sheetData>
    <row r="1" spans="1:8" x14ac:dyDescent="0.2">
      <c r="A1" s="57"/>
      <c r="B1" s="58"/>
      <c r="C1" s="40"/>
      <c r="D1" s="79"/>
      <c r="E1" s="91"/>
      <c r="F1" s="106"/>
      <c r="G1" s="106"/>
    </row>
    <row r="2" spans="1:8" s="2" customFormat="1" x14ac:dyDescent="0.2">
      <c r="A2" s="59" t="s">
        <v>6</v>
      </c>
      <c r="B2" s="59" t="s">
        <v>9</v>
      </c>
      <c r="C2" s="41" t="s">
        <v>3</v>
      </c>
      <c r="D2" s="80" t="s">
        <v>0</v>
      </c>
      <c r="E2" s="92" t="s">
        <v>4</v>
      </c>
      <c r="F2" s="107" t="s">
        <v>1</v>
      </c>
      <c r="G2" s="107" t="s">
        <v>2</v>
      </c>
      <c r="H2" s="6"/>
    </row>
    <row r="3" spans="1:8" s="2" customFormat="1" x14ac:dyDescent="0.2">
      <c r="A3" s="60" t="s">
        <v>123</v>
      </c>
      <c r="B3" s="60" t="s">
        <v>5</v>
      </c>
      <c r="C3" s="42"/>
      <c r="D3" s="81"/>
      <c r="E3" s="93"/>
      <c r="F3" s="108" t="s">
        <v>124</v>
      </c>
      <c r="G3" s="108" t="s">
        <v>124</v>
      </c>
      <c r="H3" s="6"/>
    </row>
    <row r="4" spans="1:8" s="2" customFormat="1" ht="13.5" thickBot="1" x14ac:dyDescent="0.25">
      <c r="A4" s="61"/>
      <c r="B4" s="62"/>
      <c r="C4" s="3"/>
      <c r="D4" s="82"/>
      <c r="E4" s="94"/>
      <c r="F4" s="109"/>
      <c r="G4" s="121"/>
      <c r="H4" s="6"/>
    </row>
    <row r="5" spans="1:8" s="2" customFormat="1" x14ac:dyDescent="0.2">
      <c r="A5" s="61"/>
      <c r="B5" s="63"/>
      <c r="C5" s="43" t="s">
        <v>84</v>
      </c>
      <c r="D5" s="83"/>
      <c r="E5" s="94"/>
      <c r="F5" s="110"/>
      <c r="G5" s="121"/>
      <c r="H5" s="6"/>
    </row>
    <row r="6" spans="1:8" s="2" customFormat="1" ht="13.5" thickBot="1" x14ac:dyDescent="0.25">
      <c r="A6" s="61"/>
      <c r="B6" s="63"/>
      <c r="C6" s="47" t="s">
        <v>122</v>
      </c>
      <c r="D6" s="83"/>
      <c r="E6" s="94"/>
      <c r="F6" s="110"/>
      <c r="G6" s="121"/>
      <c r="H6" s="6"/>
    </row>
    <row r="7" spans="1:8" s="2" customFormat="1" x14ac:dyDescent="0.2">
      <c r="A7" s="61"/>
      <c r="B7" s="62"/>
      <c r="C7" s="50"/>
      <c r="D7" s="82"/>
      <c r="E7" s="94"/>
      <c r="F7" s="110"/>
      <c r="G7" s="121"/>
      <c r="H7" s="6"/>
    </row>
    <row r="8" spans="1:8" s="2" customFormat="1" x14ac:dyDescent="0.2">
      <c r="A8" s="61"/>
      <c r="B8" s="64" t="s">
        <v>48</v>
      </c>
      <c r="C8" s="28" t="s">
        <v>47</v>
      </c>
      <c r="D8" s="82"/>
      <c r="E8" s="94"/>
      <c r="F8" s="110"/>
      <c r="G8" s="109"/>
      <c r="H8" s="7"/>
    </row>
    <row r="9" spans="1:8" s="2" customFormat="1" x14ac:dyDescent="0.2">
      <c r="A9" s="61"/>
      <c r="B9" s="64"/>
      <c r="C9" s="27"/>
      <c r="D9" s="82"/>
      <c r="E9" s="94"/>
      <c r="F9" s="110"/>
      <c r="G9" s="109"/>
      <c r="H9" s="7"/>
    </row>
    <row r="10" spans="1:8" s="2" customFormat="1" ht="25.5" x14ac:dyDescent="0.2">
      <c r="A10" s="65">
        <f>(IF(E10=0,0))+IF(E10&gt;0,1+MAX(A$1:A9))</f>
        <v>1</v>
      </c>
      <c r="B10" s="66" t="s">
        <v>49</v>
      </c>
      <c r="C10" s="53" t="s">
        <v>108</v>
      </c>
      <c r="D10" s="84" t="s">
        <v>7</v>
      </c>
      <c r="E10" s="95">
        <v>1</v>
      </c>
      <c r="F10" s="111"/>
      <c r="G10" s="115">
        <f>+E10*F10</f>
        <v>0</v>
      </c>
      <c r="H10" s="6"/>
    </row>
    <row r="11" spans="1:8" s="2" customFormat="1" ht="13.5" x14ac:dyDescent="0.2">
      <c r="A11" s="65">
        <f>(IF(E11=0,0))+IF(E11&gt;0,1+MAX(A$1:A10))</f>
        <v>0</v>
      </c>
      <c r="B11" s="67"/>
      <c r="C11" s="54"/>
      <c r="D11" s="84"/>
      <c r="E11" s="95"/>
      <c r="F11" s="111"/>
      <c r="G11" s="115"/>
      <c r="H11" s="6"/>
    </row>
    <row r="12" spans="1:8" s="2" customFormat="1" x14ac:dyDescent="0.2">
      <c r="A12" s="65">
        <f>(IF(E12=0,0))+IF(E12&gt;0,1+MAX(A$1:A11))</f>
        <v>2</v>
      </c>
      <c r="B12" s="66" t="s">
        <v>50</v>
      </c>
      <c r="C12" s="53" t="s">
        <v>46</v>
      </c>
      <c r="D12" s="84" t="s">
        <v>7</v>
      </c>
      <c r="E12" s="95">
        <v>1</v>
      </c>
      <c r="F12" s="111"/>
      <c r="G12" s="115">
        <f>+E12*F12</f>
        <v>0</v>
      </c>
      <c r="H12" s="26"/>
    </row>
    <row r="13" spans="1:8" s="2" customFormat="1" x14ac:dyDescent="0.2">
      <c r="A13" s="65">
        <f>(IF(E13=0,0))+IF(E13&gt;0,1+MAX(A$1:A12))</f>
        <v>0</v>
      </c>
      <c r="B13" s="66"/>
      <c r="C13" s="55"/>
      <c r="D13" s="84"/>
      <c r="E13" s="95"/>
      <c r="F13" s="111"/>
      <c r="G13" s="115"/>
      <c r="H13" s="6"/>
    </row>
    <row r="14" spans="1:8" s="2" customFormat="1" x14ac:dyDescent="0.2">
      <c r="A14" s="65">
        <f>(IF(E14=0,0))+IF(E14&gt;0,1+MAX(A$1:A13))</f>
        <v>3</v>
      </c>
      <c r="B14" s="66" t="s">
        <v>51</v>
      </c>
      <c r="C14" s="55" t="s">
        <v>134</v>
      </c>
      <c r="D14" s="84" t="s">
        <v>7</v>
      </c>
      <c r="E14" s="95">
        <v>1</v>
      </c>
      <c r="F14" s="111"/>
      <c r="G14" s="115">
        <f>E14*F14</f>
        <v>0</v>
      </c>
      <c r="H14" s="6"/>
    </row>
    <row r="15" spans="1:8" s="2" customFormat="1" x14ac:dyDescent="0.2">
      <c r="A15" s="65">
        <f>(IF(E15=0,0))+IF(E15&gt;0,1+MAX(A$1:A14))</f>
        <v>0</v>
      </c>
      <c r="B15" s="66"/>
      <c r="C15" s="55"/>
      <c r="D15" s="84"/>
      <c r="E15" s="95"/>
      <c r="F15" s="111"/>
      <c r="G15" s="115"/>
      <c r="H15" s="6"/>
    </row>
    <row r="16" spans="1:8" s="2" customFormat="1" x14ac:dyDescent="0.2">
      <c r="A16" s="65">
        <f>(IF(E16=0,0))+IF(E16&gt;0,1+MAX(A$1:A15))</f>
        <v>4</v>
      </c>
      <c r="B16" s="66" t="s">
        <v>52</v>
      </c>
      <c r="C16" s="56" t="s">
        <v>135</v>
      </c>
      <c r="D16" s="84" t="s">
        <v>7</v>
      </c>
      <c r="E16" s="95">
        <v>1</v>
      </c>
      <c r="F16" s="111"/>
      <c r="G16" s="115">
        <f>E16*F16</f>
        <v>0</v>
      </c>
      <c r="H16" s="6"/>
    </row>
    <row r="17" spans="1:11" s="2" customFormat="1" x14ac:dyDescent="0.2">
      <c r="A17" s="65">
        <f>(IF(E17=0,0))+IF(E17&gt;0,1+MAX(A$1:A16))</f>
        <v>0</v>
      </c>
      <c r="B17" s="66"/>
      <c r="C17" s="16"/>
      <c r="D17" s="84"/>
      <c r="E17" s="95"/>
      <c r="F17" s="111"/>
      <c r="G17" s="115"/>
      <c r="H17" s="6"/>
    </row>
    <row r="18" spans="1:11" s="2" customFormat="1" ht="13.5" x14ac:dyDescent="0.2">
      <c r="A18" s="65">
        <f>(IF(E18=0,0))+IF(E18&gt;0,1+MAX(A$1:A17))</f>
        <v>0</v>
      </c>
      <c r="B18" s="67"/>
      <c r="C18" s="39" t="s">
        <v>109</v>
      </c>
      <c r="D18" s="85"/>
      <c r="E18" s="95"/>
      <c r="F18" s="111"/>
      <c r="G18" s="115"/>
      <c r="H18" s="6"/>
    </row>
    <row r="19" spans="1:11" s="2" customFormat="1" ht="38.25" x14ac:dyDescent="0.2">
      <c r="A19" s="65">
        <f>(IF(E19=0,0))+IF(E19&gt;0,1+MAX(A$1:A18))</f>
        <v>5</v>
      </c>
      <c r="B19" s="66" t="s">
        <v>53</v>
      </c>
      <c r="C19" s="13" t="s">
        <v>150</v>
      </c>
      <c r="D19" s="84" t="s">
        <v>21</v>
      </c>
      <c r="E19" s="95">
        <v>2</v>
      </c>
      <c r="F19" s="111"/>
      <c r="G19" s="115">
        <f>+E19*F19</f>
        <v>0</v>
      </c>
      <c r="H19" s="6"/>
      <c r="J19" s="29"/>
      <c r="K19" s="30"/>
    </row>
    <row r="20" spans="1:11" s="2" customFormat="1" ht="13.5" x14ac:dyDescent="0.2">
      <c r="A20" s="65">
        <f>(IF(E20=0,0))+IF(E20&gt;0,1+MAX(A$1:A19))</f>
        <v>0</v>
      </c>
      <c r="B20" s="67"/>
      <c r="C20" s="13"/>
      <c r="D20" s="84"/>
      <c r="E20" s="95"/>
      <c r="F20" s="111"/>
      <c r="G20" s="115"/>
      <c r="H20" s="6"/>
    </row>
    <row r="21" spans="1:11" s="2" customFormat="1" x14ac:dyDescent="0.2">
      <c r="A21" s="65">
        <f>(IF(E21=0,0))+IF(E21&gt;0,1+MAX(A$1:A20))</f>
        <v>6</v>
      </c>
      <c r="B21" s="66" t="s">
        <v>54</v>
      </c>
      <c r="C21" s="13" t="s">
        <v>115</v>
      </c>
      <c r="D21" s="84" t="s">
        <v>7</v>
      </c>
      <c r="E21" s="95">
        <v>1</v>
      </c>
      <c r="F21" s="111"/>
      <c r="G21" s="115">
        <f>E21*F21</f>
        <v>0</v>
      </c>
      <c r="H21" s="6"/>
    </row>
    <row r="22" spans="1:11" s="2" customFormat="1" x14ac:dyDescent="0.2">
      <c r="A22" s="65">
        <f>(IF(E22=0,0))+IF(E22&gt;0,1+MAX(A$1:A21))</f>
        <v>0</v>
      </c>
      <c r="B22" s="66"/>
      <c r="C22" s="13"/>
      <c r="D22" s="84"/>
      <c r="E22" s="95"/>
      <c r="F22" s="111"/>
      <c r="G22" s="115"/>
      <c r="H22" s="6"/>
    </row>
    <row r="23" spans="1:11" s="2" customFormat="1" ht="13.5" x14ac:dyDescent="0.2">
      <c r="A23" s="65">
        <f>(IF(E23=0,0))+IF(E23&gt;0,1+MAX(A$1:A22))</f>
        <v>0</v>
      </c>
      <c r="B23" s="67"/>
      <c r="C23" s="13"/>
      <c r="D23" s="84"/>
      <c r="E23" s="95"/>
      <c r="F23" s="111"/>
      <c r="G23" s="115"/>
      <c r="H23" s="6"/>
    </row>
    <row r="24" spans="1:11" s="2" customFormat="1" ht="31.5" customHeight="1" x14ac:dyDescent="0.2">
      <c r="A24" s="65">
        <f>(IF(E24=0,0))+IF(E24&gt;0,1+MAX(A$1:A23))</f>
        <v>0</v>
      </c>
      <c r="B24" s="67"/>
      <c r="C24" s="22" t="s">
        <v>80</v>
      </c>
      <c r="D24" s="86"/>
      <c r="E24" s="96"/>
      <c r="F24" s="112"/>
      <c r="G24" s="32">
        <f>SUM(G4:G22)</f>
        <v>0</v>
      </c>
      <c r="H24" s="6"/>
    </row>
    <row r="25" spans="1:11" s="2" customFormat="1" x14ac:dyDescent="0.2">
      <c r="A25" s="65">
        <f>(IF(E25=0,0))+IF(E25&gt;0,1+MAX(A$1:A24))</f>
        <v>0</v>
      </c>
      <c r="B25" s="62"/>
      <c r="C25" s="4"/>
      <c r="D25" s="82"/>
      <c r="E25" s="94"/>
      <c r="F25" s="110"/>
      <c r="G25" s="121"/>
      <c r="H25" s="6"/>
    </row>
    <row r="26" spans="1:11" s="2" customFormat="1" x14ac:dyDescent="0.2">
      <c r="A26" s="65">
        <f>(IF(E26=0,0))+IF(E26&gt;0,1+MAX(A$1:A25))</f>
        <v>0</v>
      </c>
      <c r="B26" s="62" t="s">
        <v>55</v>
      </c>
      <c r="C26" s="16" t="s">
        <v>22</v>
      </c>
      <c r="D26" s="82" t="s">
        <v>24</v>
      </c>
      <c r="E26" s="97"/>
      <c r="F26" s="109"/>
      <c r="G26" s="115"/>
      <c r="H26" s="6"/>
    </row>
    <row r="27" spans="1:11" s="2" customFormat="1" x14ac:dyDescent="0.2">
      <c r="A27" s="65">
        <f>(IF(E27=0,0))+IF(E27&gt;0,1+MAX(A$1:A26))</f>
        <v>0</v>
      </c>
      <c r="B27" s="62"/>
      <c r="C27" s="16"/>
      <c r="D27" s="82"/>
      <c r="E27" s="97"/>
      <c r="F27" s="109"/>
      <c r="G27" s="115"/>
      <c r="H27" s="6"/>
    </row>
    <row r="28" spans="1:11" s="2" customFormat="1" x14ac:dyDescent="0.2">
      <c r="A28" s="65">
        <f>(IF(E28=0,0))+IF(E28&gt;0,1+MAX(A$1:A27))</f>
        <v>7</v>
      </c>
      <c r="B28" s="66" t="s">
        <v>58</v>
      </c>
      <c r="C28" s="13" t="s">
        <v>56</v>
      </c>
      <c r="D28" s="84" t="s">
        <v>7</v>
      </c>
      <c r="E28" s="98">
        <v>1</v>
      </c>
      <c r="F28" s="113"/>
      <c r="G28" s="115">
        <f>E28*F28</f>
        <v>0</v>
      </c>
      <c r="H28" s="6"/>
    </row>
    <row r="29" spans="1:11" s="2" customFormat="1" ht="11.25" customHeight="1" x14ac:dyDescent="0.2">
      <c r="A29" s="65">
        <f>(IF(E29=0,0))+IF(E29&gt;0,1+MAX(A$1:A28))</f>
        <v>0</v>
      </c>
      <c r="B29" s="66"/>
      <c r="C29" s="13"/>
      <c r="D29" s="84"/>
      <c r="F29" s="114"/>
      <c r="G29" s="122"/>
      <c r="H29" s="6"/>
    </row>
    <row r="30" spans="1:11" s="2" customFormat="1" ht="25.5" x14ac:dyDescent="0.2">
      <c r="A30" s="65">
        <f>(IF(E30=0,0))+IF(E30&gt;0,1+MAX(A$1:A29))</f>
        <v>8</v>
      </c>
      <c r="B30" s="66" t="s">
        <v>59</v>
      </c>
      <c r="C30" s="13" t="s">
        <v>57</v>
      </c>
      <c r="D30" s="84" t="s">
        <v>7</v>
      </c>
      <c r="E30" s="98">
        <v>1</v>
      </c>
      <c r="F30" s="113"/>
      <c r="G30" s="115">
        <f>E30*F30</f>
        <v>0</v>
      </c>
      <c r="H30" s="6"/>
    </row>
    <row r="31" spans="1:11" s="2" customFormat="1" x14ac:dyDescent="0.2">
      <c r="A31" s="65">
        <f>(IF(E31=0,0))+IF(E31&gt;0,1+MAX(A$1:A30))</f>
        <v>0</v>
      </c>
      <c r="B31" s="66"/>
      <c r="C31" s="13"/>
      <c r="D31" s="84"/>
      <c r="E31" s="95"/>
      <c r="F31" s="115"/>
      <c r="G31" s="115"/>
      <c r="H31" s="6"/>
    </row>
    <row r="32" spans="1:11" s="2" customFormat="1" ht="25.5" x14ac:dyDescent="0.2">
      <c r="A32" s="65">
        <f>(IF(E32=0,0))+IF(E32&gt;0,1+MAX(A$1:A31))</f>
        <v>9</v>
      </c>
      <c r="B32" s="66" t="s">
        <v>60</v>
      </c>
      <c r="C32" s="13" t="s">
        <v>45</v>
      </c>
      <c r="D32" s="85" t="s">
        <v>149</v>
      </c>
      <c r="E32" s="95">
        <v>5</v>
      </c>
      <c r="F32" s="111"/>
      <c r="G32" s="115">
        <f>+E32*F32</f>
        <v>0</v>
      </c>
      <c r="H32" s="6"/>
    </row>
    <row r="33" spans="1:8" s="2" customFormat="1" x14ac:dyDescent="0.2">
      <c r="A33" s="65">
        <f>(IF(E33=0,0))+IF(E33&gt;0,1+MAX(A$1:A32))</f>
        <v>0</v>
      </c>
      <c r="B33" s="66"/>
      <c r="C33" s="13"/>
      <c r="D33" s="85"/>
      <c r="E33" s="95"/>
      <c r="F33" s="111"/>
      <c r="G33" s="115"/>
      <c r="H33" s="6"/>
    </row>
    <row r="34" spans="1:8" s="2" customFormat="1" x14ac:dyDescent="0.2">
      <c r="A34" s="65">
        <f>(IF(E34=0,0))+IF(E34&gt;0,1+MAX(A$1:A33))</f>
        <v>0</v>
      </c>
      <c r="B34" s="66"/>
      <c r="C34" s="13"/>
      <c r="D34" s="85"/>
      <c r="E34" s="95"/>
      <c r="F34" s="111"/>
      <c r="G34" s="115"/>
      <c r="H34" s="6"/>
    </row>
    <row r="35" spans="1:8" s="2" customFormat="1" ht="31.5" customHeight="1" x14ac:dyDescent="0.2">
      <c r="A35" s="65">
        <f>(IF(E35=0,0))+IF(E35&gt;0,1+MAX(A$1:A34))</f>
        <v>0</v>
      </c>
      <c r="B35" s="67"/>
      <c r="C35" s="22" t="s">
        <v>82</v>
      </c>
      <c r="D35" s="86"/>
      <c r="E35" s="96"/>
      <c r="F35" s="112"/>
      <c r="G35" s="32">
        <f>SUM(G27:G32)</f>
        <v>0</v>
      </c>
      <c r="H35" s="6"/>
    </row>
    <row r="36" spans="1:8" s="2" customFormat="1" ht="12.75" customHeight="1" x14ac:dyDescent="0.2">
      <c r="A36" s="65">
        <f>(IF(E36=0,0))+IF(E36&gt;0,1+MAX(A$1:A35))</f>
        <v>0</v>
      </c>
      <c r="B36" s="67"/>
      <c r="C36" s="48"/>
      <c r="D36" s="82"/>
      <c r="E36" s="94"/>
      <c r="F36" s="110"/>
      <c r="G36" s="109"/>
      <c r="H36" s="6"/>
    </row>
    <row r="37" spans="1:8" s="2" customFormat="1" x14ac:dyDescent="0.2">
      <c r="A37" s="65">
        <f>(IF(E37=0,0))+IF(E37&gt;0,1+MAX(A$1:A36))</f>
        <v>0</v>
      </c>
      <c r="B37" s="66" t="s">
        <v>61</v>
      </c>
      <c r="C37" s="13" t="s">
        <v>23</v>
      </c>
      <c r="D37" s="85"/>
      <c r="E37" s="95"/>
      <c r="F37" s="111"/>
      <c r="G37" s="115"/>
      <c r="H37" s="6"/>
    </row>
    <row r="38" spans="1:8" s="2" customFormat="1" ht="13.5" x14ac:dyDescent="0.2">
      <c r="A38" s="65">
        <f>(IF(E38=0,0))+IF(E38&gt;0,1+MAX(A$1:A37))</f>
        <v>0</v>
      </c>
      <c r="B38" s="67"/>
      <c r="C38" s="13"/>
      <c r="D38" s="85"/>
      <c r="E38" s="95"/>
      <c r="F38" s="111"/>
      <c r="G38" s="115"/>
      <c r="H38" s="6"/>
    </row>
    <row r="39" spans="1:8" s="2" customFormat="1" ht="13.5" x14ac:dyDescent="0.2">
      <c r="A39" s="65">
        <f>(IF(E39=0,0))+IF(E39&gt;0,1+MAX(A$1:A38))</f>
        <v>0</v>
      </c>
      <c r="B39" s="67"/>
      <c r="C39" s="39" t="s">
        <v>109</v>
      </c>
      <c r="D39" s="85"/>
      <c r="E39" s="95"/>
      <c r="F39" s="111"/>
      <c r="G39" s="115"/>
      <c r="H39" s="6"/>
    </row>
    <row r="40" spans="1:8" s="2" customFormat="1" ht="13.5" x14ac:dyDescent="0.2">
      <c r="A40" s="65">
        <f>(IF(E40=0,0))+IF(E40&gt;0,1+MAX(A$1:A39))</f>
        <v>0</v>
      </c>
      <c r="B40" s="67"/>
      <c r="C40" s="13"/>
      <c r="D40" s="85"/>
      <c r="E40" s="95"/>
      <c r="F40" s="111"/>
      <c r="G40" s="115"/>
      <c r="H40" s="6"/>
    </row>
    <row r="41" spans="1:8" s="2" customFormat="1" x14ac:dyDescent="0.2">
      <c r="A41" s="65">
        <f>(IF(E41=0,0))+IF(E41&gt;0,1+MAX(A$1:A40))</f>
        <v>0</v>
      </c>
      <c r="B41" s="66" t="s">
        <v>62</v>
      </c>
      <c r="C41" s="13" t="s">
        <v>151</v>
      </c>
      <c r="D41" s="85"/>
      <c r="E41" s="95"/>
      <c r="F41" s="111"/>
      <c r="G41" s="115"/>
      <c r="H41" s="6"/>
    </row>
    <row r="42" spans="1:8" s="2" customFormat="1" x14ac:dyDescent="0.2">
      <c r="A42" s="65">
        <f>(IF(E42=0,0))+IF(E42&gt;0,1+MAX(A$1:A41))</f>
        <v>10</v>
      </c>
      <c r="B42" s="66"/>
      <c r="C42" s="128" t="s">
        <v>152</v>
      </c>
      <c r="D42" s="85" t="s">
        <v>16</v>
      </c>
      <c r="E42" s="95">
        <v>2</v>
      </c>
      <c r="F42" s="111"/>
      <c r="G42" s="115">
        <f>+E42*F42</f>
        <v>0</v>
      </c>
      <c r="H42" s="6"/>
    </row>
    <row r="43" spans="1:8" s="2" customFormat="1" x14ac:dyDescent="0.2">
      <c r="A43" s="65">
        <f>(IF(E43=0,0))+IF(E43&gt;0,1+MAX(A$1:A42))</f>
        <v>11</v>
      </c>
      <c r="B43" s="66"/>
      <c r="C43" s="128" t="s">
        <v>153</v>
      </c>
      <c r="D43" s="85" t="s">
        <v>16</v>
      </c>
      <c r="E43" s="95">
        <v>2</v>
      </c>
      <c r="F43" s="111"/>
      <c r="G43" s="115">
        <f>+E43*F43</f>
        <v>0</v>
      </c>
      <c r="H43" s="6"/>
    </row>
    <row r="44" spans="1:8" s="2" customFormat="1" x14ac:dyDescent="0.2">
      <c r="A44" s="65">
        <f>(IF(E44=0,0))+IF(E44&gt;0,1+MAX(A$1:A43))</f>
        <v>12</v>
      </c>
      <c r="B44" s="66"/>
      <c r="C44" s="128" t="s">
        <v>110</v>
      </c>
      <c r="D44" s="85" t="s">
        <v>16</v>
      </c>
      <c r="E44" s="95">
        <v>2</v>
      </c>
      <c r="F44" s="111"/>
      <c r="G44" s="115">
        <f>+E44*F44</f>
        <v>0</v>
      </c>
      <c r="H44" s="6"/>
    </row>
    <row r="45" spans="1:8" s="2" customFormat="1" x14ac:dyDescent="0.2">
      <c r="A45" s="65">
        <f>(IF(E45=0,0))+IF(E45&gt;0,1+MAX(A$1:A44))</f>
        <v>0</v>
      </c>
      <c r="B45" s="66"/>
      <c r="C45" s="13"/>
      <c r="D45" s="85"/>
      <c r="E45" s="95"/>
      <c r="F45" s="111"/>
      <c r="G45" s="115"/>
      <c r="H45" s="6"/>
    </row>
    <row r="46" spans="1:8" s="2" customFormat="1" x14ac:dyDescent="0.2">
      <c r="A46" s="65">
        <f>(IF(E46=0,0))+IF(E46&gt;0,1+MAX(A$1:A45))</f>
        <v>0</v>
      </c>
      <c r="B46" s="66" t="s">
        <v>63</v>
      </c>
      <c r="C46" s="13" t="s">
        <v>154</v>
      </c>
      <c r="D46" s="85"/>
      <c r="E46" s="95"/>
      <c r="F46" s="111"/>
      <c r="G46" s="115"/>
      <c r="H46" s="6"/>
    </row>
    <row r="47" spans="1:8" s="2" customFormat="1" x14ac:dyDescent="0.2">
      <c r="A47" s="65">
        <f>(IF(E47=0,0))+IF(E47&gt;0,1+MAX(A$1:A46))</f>
        <v>13</v>
      </c>
      <c r="B47" s="66"/>
      <c r="C47" s="128" t="s">
        <v>152</v>
      </c>
      <c r="D47" s="85" t="s">
        <v>16</v>
      </c>
      <c r="E47" s="95">
        <v>2</v>
      </c>
      <c r="F47" s="111"/>
      <c r="G47" s="115">
        <f>+E47*F47</f>
        <v>0</v>
      </c>
      <c r="H47" s="6"/>
    </row>
    <row r="48" spans="1:8" s="2" customFormat="1" x14ac:dyDescent="0.2">
      <c r="A48" s="65">
        <f>(IF(E48=0,0))+IF(E48&gt;0,1+MAX(A$1:A47))</f>
        <v>14</v>
      </c>
      <c r="B48" s="66"/>
      <c r="C48" s="128" t="s">
        <v>153</v>
      </c>
      <c r="D48" s="85" t="s">
        <v>16</v>
      </c>
      <c r="E48" s="95">
        <v>2</v>
      </c>
      <c r="F48" s="111"/>
      <c r="G48" s="115">
        <f>+E48*F48</f>
        <v>0</v>
      </c>
      <c r="H48" s="6"/>
    </row>
    <row r="49" spans="1:8" s="2" customFormat="1" x14ac:dyDescent="0.2">
      <c r="A49" s="65">
        <f>(IF(E49=0,0))+IF(E49&gt;0,1+MAX(A$1:A48))</f>
        <v>15</v>
      </c>
      <c r="B49" s="66"/>
      <c r="C49" s="128" t="s">
        <v>110</v>
      </c>
      <c r="D49" s="85" t="s">
        <v>16</v>
      </c>
      <c r="E49" s="95">
        <v>2</v>
      </c>
      <c r="F49" s="111"/>
      <c r="G49" s="115">
        <f>+E49*F49</f>
        <v>0</v>
      </c>
      <c r="H49" s="6"/>
    </row>
    <row r="50" spans="1:8" s="2" customFormat="1" x14ac:dyDescent="0.2">
      <c r="A50" s="65">
        <f>(IF(E50=0,0))+IF(E50&gt;0,1+MAX(A$1:A49))</f>
        <v>0</v>
      </c>
      <c r="B50" s="66"/>
      <c r="C50" s="13"/>
      <c r="D50" s="85"/>
      <c r="E50" s="95"/>
      <c r="F50" s="111"/>
      <c r="G50" s="115"/>
      <c r="H50" s="6"/>
    </row>
    <row r="51" spans="1:8" s="2" customFormat="1" x14ac:dyDescent="0.2">
      <c r="A51" s="65">
        <f>(IF(E51=0,0))+IF(E51&gt;0,1+MAX(A$1:A50))</f>
        <v>16</v>
      </c>
      <c r="B51" s="66" t="s">
        <v>64</v>
      </c>
      <c r="C51" s="13" t="s">
        <v>155</v>
      </c>
      <c r="D51" s="85" t="s">
        <v>16</v>
      </c>
      <c r="E51" s="95">
        <v>2</v>
      </c>
      <c r="F51" s="111"/>
      <c r="G51" s="115">
        <f>+E51*F51</f>
        <v>0</v>
      </c>
      <c r="H51" s="6"/>
    </row>
    <row r="52" spans="1:8" s="2" customFormat="1" ht="13.5" x14ac:dyDescent="0.2">
      <c r="A52" s="65">
        <f>(IF(E52=0,0))+IF(E52&gt;0,1+MAX(A$1:A51))</f>
        <v>0</v>
      </c>
      <c r="B52" s="67"/>
      <c r="C52" s="13"/>
      <c r="D52" s="85"/>
      <c r="E52" s="95"/>
      <c r="F52" s="111"/>
      <c r="G52" s="115"/>
      <c r="H52" s="6"/>
    </row>
    <row r="53" spans="1:8" s="2" customFormat="1" ht="13.5" x14ac:dyDescent="0.2">
      <c r="A53" s="65">
        <f>(IF(E53=0,0))+IF(E53&gt;0,1+MAX(A$1:A52))</f>
        <v>0</v>
      </c>
      <c r="B53" s="67"/>
      <c r="C53" s="13"/>
      <c r="D53" s="85"/>
      <c r="E53" s="95"/>
      <c r="F53" s="111"/>
      <c r="G53" s="115"/>
      <c r="H53" s="6"/>
    </row>
    <row r="54" spans="1:8" s="2" customFormat="1" x14ac:dyDescent="0.2">
      <c r="A54" s="65">
        <f>(IF(E54=0,0))+IF(E54&gt;0,1+MAX(A$1:A53))</f>
        <v>0</v>
      </c>
      <c r="B54" s="66" t="s">
        <v>71</v>
      </c>
      <c r="C54" s="17" t="s">
        <v>90</v>
      </c>
      <c r="D54" s="84"/>
      <c r="E54" s="95"/>
      <c r="F54" s="111"/>
      <c r="G54" s="115"/>
      <c r="H54" s="6"/>
    </row>
    <row r="55" spans="1:8" s="2" customFormat="1" x14ac:dyDescent="0.2">
      <c r="A55" s="65">
        <f>(IF(E55=0,0))+IF(E55&gt;0,1+MAX(A$1:A54))</f>
        <v>0</v>
      </c>
      <c r="B55" s="66"/>
      <c r="C55" s="11"/>
      <c r="D55" s="84"/>
      <c r="E55" s="95"/>
      <c r="F55" s="111"/>
      <c r="G55" s="115"/>
      <c r="H55" s="6"/>
    </row>
    <row r="56" spans="1:8" s="2" customFormat="1" x14ac:dyDescent="0.2">
      <c r="A56" s="65">
        <f>(IF(E56=0,0))+IF(E56&gt;0,1+MAX(A$1:A55))</f>
        <v>17</v>
      </c>
      <c r="B56" s="66" t="s">
        <v>72</v>
      </c>
      <c r="C56" s="17" t="s">
        <v>136</v>
      </c>
      <c r="D56" s="84" t="s">
        <v>8</v>
      </c>
      <c r="E56" s="95">
        <v>1</v>
      </c>
      <c r="F56" s="111"/>
      <c r="G56" s="115">
        <f t="shared" ref="G56" si="0">+E56*F56</f>
        <v>0</v>
      </c>
      <c r="H56" s="6"/>
    </row>
    <row r="57" spans="1:8" s="2" customFormat="1" x14ac:dyDescent="0.2">
      <c r="A57" s="65">
        <f>(IF(E57=0,0))+IF(E57&gt;0,1+MAX(A$1:A56))</f>
        <v>0</v>
      </c>
      <c r="B57" s="66"/>
      <c r="C57" s="11"/>
      <c r="D57" s="84"/>
      <c r="E57" s="95"/>
      <c r="F57" s="111"/>
      <c r="G57" s="115"/>
      <c r="H57" s="6"/>
    </row>
    <row r="58" spans="1:8" s="2" customFormat="1" ht="13.5" x14ac:dyDescent="0.2">
      <c r="A58" s="65">
        <f>(IF(E58=0,0))+IF(E58&gt;0,1+MAX(A$1:A57))</f>
        <v>0</v>
      </c>
      <c r="B58" s="67"/>
      <c r="C58" s="13"/>
      <c r="D58" s="85"/>
      <c r="E58" s="95"/>
      <c r="F58" s="111"/>
      <c r="G58" s="115"/>
      <c r="H58" s="6"/>
    </row>
    <row r="59" spans="1:8" s="2" customFormat="1" ht="31.5" customHeight="1" x14ac:dyDescent="0.2">
      <c r="A59" s="65">
        <f>(IF(E59=0,0))+IF(E59&gt;0,1+MAX(A$1:A58))</f>
        <v>0</v>
      </c>
      <c r="B59" s="67"/>
      <c r="C59" s="22" t="s">
        <v>81</v>
      </c>
      <c r="D59" s="86"/>
      <c r="E59" s="96"/>
      <c r="F59" s="112"/>
      <c r="G59" s="32">
        <f>SUM(G36:G58)</f>
        <v>0</v>
      </c>
      <c r="H59" s="6"/>
    </row>
    <row r="60" spans="1:8" s="2" customFormat="1" x14ac:dyDescent="0.2">
      <c r="A60" s="65">
        <f>(IF(E60=0,0))+IF(E60&gt;0,1+MAX(A$1:A59))</f>
        <v>0</v>
      </c>
      <c r="B60" s="62"/>
      <c r="C60" s="15" t="s">
        <v>10</v>
      </c>
      <c r="D60" s="82"/>
      <c r="E60" s="94"/>
      <c r="F60" s="110"/>
      <c r="G60" s="109"/>
      <c r="H60" s="7"/>
    </row>
    <row r="61" spans="1:8" s="2" customFormat="1" x14ac:dyDescent="0.2">
      <c r="A61" s="65">
        <f>(IF(E61=0,0))+IF(E61&gt;0,1+MAX(A$1:A60))</f>
        <v>0</v>
      </c>
      <c r="B61" s="62"/>
      <c r="C61" s="25"/>
      <c r="D61" s="82"/>
      <c r="E61" s="94"/>
      <c r="F61" s="110"/>
      <c r="G61" s="109"/>
      <c r="H61" s="7"/>
    </row>
    <row r="62" spans="1:8" s="2" customFormat="1" x14ac:dyDescent="0.2">
      <c r="A62" s="65">
        <f>(IF(E62=0,0))+IF(E62&gt;0,1+MAX(A$1:A61))</f>
        <v>0</v>
      </c>
      <c r="B62" s="62"/>
      <c r="C62" s="15" t="s">
        <v>11</v>
      </c>
      <c r="D62" s="82"/>
      <c r="E62" s="94"/>
      <c r="F62" s="110"/>
      <c r="G62" s="115"/>
      <c r="H62" s="7"/>
    </row>
    <row r="63" spans="1:8" s="2" customFormat="1" x14ac:dyDescent="0.2">
      <c r="A63" s="65">
        <f>(IF(E63=0,0))+IF(E63&gt;0,1+MAX(A$1:A62))</f>
        <v>0</v>
      </c>
      <c r="B63" s="62"/>
      <c r="C63" s="8"/>
      <c r="D63" s="82"/>
      <c r="E63" s="94"/>
      <c r="F63" s="110"/>
      <c r="G63" s="115"/>
      <c r="H63" s="6"/>
    </row>
    <row r="64" spans="1:8" s="2" customFormat="1" x14ac:dyDescent="0.2">
      <c r="A64" s="65">
        <f>(IF(E64=0,0))+IF(E64&gt;0,1+MAX(A$1:A63))</f>
        <v>0</v>
      </c>
      <c r="B64" s="66" t="s">
        <v>65</v>
      </c>
      <c r="C64" s="23" t="s">
        <v>85</v>
      </c>
      <c r="D64" s="84"/>
      <c r="E64" s="95"/>
      <c r="F64" s="111"/>
      <c r="G64" s="115"/>
      <c r="H64" s="6"/>
    </row>
    <row r="65" spans="1:8" s="2" customFormat="1" x14ac:dyDescent="0.2">
      <c r="A65" s="65">
        <f>(IF(E65=0,0))+IF(E65&gt;0,1+MAX(A$1:A64))</f>
        <v>0</v>
      </c>
      <c r="B65" s="66"/>
      <c r="C65" s="12"/>
      <c r="D65" s="84"/>
      <c r="E65" s="95"/>
      <c r="F65" s="111"/>
      <c r="G65" s="115"/>
      <c r="H65" s="6"/>
    </row>
    <row r="66" spans="1:8" s="2" customFormat="1" x14ac:dyDescent="0.2">
      <c r="A66" s="65">
        <f>(IF(E66=0,0))+IF(E66&gt;0,1+MAX(A$1:A65))</f>
        <v>18</v>
      </c>
      <c r="B66" s="66" t="s">
        <v>66</v>
      </c>
      <c r="C66" s="17" t="s">
        <v>86</v>
      </c>
      <c r="D66" s="84" t="s">
        <v>8</v>
      </c>
      <c r="E66" s="95">
        <v>1</v>
      </c>
      <c r="F66" s="111"/>
      <c r="G66" s="115">
        <f t="shared" ref="G66:G70" si="1">+E66*F66</f>
        <v>0</v>
      </c>
      <c r="H66" s="6"/>
    </row>
    <row r="67" spans="1:8" s="2" customFormat="1" x14ac:dyDescent="0.2">
      <c r="A67" s="65">
        <f>(IF(E67=0,0))+IF(E67&gt;0,1+MAX(A$1:A66))</f>
        <v>0</v>
      </c>
      <c r="B67" s="66"/>
      <c r="C67" s="17"/>
      <c r="D67" s="84"/>
      <c r="E67" s="95"/>
      <c r="F67" s="111"/>
      <c r="G67" s="115"/>
      <c r="H67" s="6"/>
    </row>
    <row r="68" spans="1:8" s="2" customFormat="1" x14ac:dyDescent="0.2">
      <c r="A68" s="65">
        <f>(IF(E68=0,0))+IF(E68&gt;0,1+MAX(A$1:A67))</f>
        <v>19</v>
      </c>
      <c r="B68" s="66" t="s">
        <v>67</v>
      </c>
      <c r="C68" s="17" t="s">
        <v>87</v>
      </c>
      <c r="D68" s="84" t="s">
        <v>8</v>
      </c>
      <c r="E68" s="95">
        <v>1</v>
      </c>
      <c r="F68" s="111"/>
      <c r="G68" s="115">
        <f t="shared" si="1"/>
        <v>0</v>
      </c>
      <c r="H68" s="6"/>
    </row>
    <row r="69" spans="1:8" s="2" customFormat="1" x14ac:dyDescent="0.2">
      <c r="A69" s="65">
        <f>(IF(E69=0,0))+IF(E69&gt;0,1+MAX(A$1:A68))</f>
        <v>0</v>
      </c>
      <c r="B69" s="66"/>
      <c r="C69" s="17"/>
      <c r="D69" s="84"/>
      <c r="E69" s="95"/>
      <c r="F69" s="111"/>
      <c r="G69" s="115"/>
      <c r="H69" s="6"/>
    </row>
    <row r="70" spans="1:8" s="2" customFormat="1" x14ac:dyDescent="0.2">
      <c r="A70" s="65">
        <f>(IF(E70=0,0))+IF(E70&gt;0,1+MAX(A$1:A69))</f>
        <v>20</v>
      </c>
      <c r="B70" s="66" t="s">
        <v>68</v>
      </c>
      <c r="C70" s="17" t="s">
        <v>116</v>
      </c>
      <c r="D70" s="84" t="s">
        <v>8</v>
      </c>
      <c r="E70" s="95">
        <v>1</v>
      </c>
      <c r="F70" s="111"/>
      <c r="G70" s="115">
        <f t="shared" si="1"/>
        <v>0</v>
      </c>
      <c r="H70" s="6"/>
    </row>
    <row r="71" spans="1:8" s="2" customFormat="1" x14ac:dyDescent="0.2">
      <c r="A71" s="65">
        <f>(IF(E71=0,0))+IF(E71&gt;0,1+MAX(A$1:A70))</f>
        <v>0</v>
      </c>
      <c r="B71" s="66"/>
      <c r="C71" s="14"/>
      <c r="D71" s="84"/>
      <c r="E71" s="95"/>
      <c r="F71" s="111"/>
      <c r="G71" s="115"/>
      <c r="H71" s="6"/>
    </row>
    <row r="72" spans="1:8" s="2" customFormat="1" x14ac:dyDescent="0.2">
      <c r="A72" s="65">
        <f>(IF(E72=0,0))+IF(E72&gt;0,1+MAX(A$1:A71))</f>
        <v>21</v>
      </c>
      <c r="B72" s="66" t="s">
        <v>69</v>
      </c>
      <c r="C72" s="12" t="s">
        <v>88</v>
      </c>
      <c r="D72" s="84" t="s">
        <v>8</v>
      </c>
      <c r="E72" s="95">
        <v>1</v>
      </c>
      <c r="F72" s="111"/>
      <c r="G72" s="115">
        <f t="shared" ref="G72:G85" si="2">+E72*F72</f>
        <v>0</v>
      </c>
      <c r="H72" s="6"/>
    </row>
    <row r="73" spans="1:8" s="2" customFormat="1" x14ac:dyDescent="0.2">
      <c r="A73" s="65">
        <f>(IF(E73=0,0))+IF(E73&gt;0,1+MAX(A$1:A72))</f>
        <v>0</v>
      </c>
      <c r="B73" s="66"/>
      <c r="C73" s="10"/>
      <c r="D73" s="84"/>
      <c r="E73" s="95"/>
      <c r="F73" s="111"/>
      <c r="G73" s="115"/>
      <c r="H73" s="6"/>
    </row>
    <row r="74" spans="1:8" s="2" customFormat="1" ht="25.5" x14ac:dyDescent="0.2">
      <c r="A74" s="65">
        <f>(IF(E74=0,0))+IF(E74&gt;0,1+MAX(A$1:A73))</f>
        <v>22</v>
      </c>
      <c r="B74" s="66" t="s">
        <v>70</v>
      </c>
      <c r="C74" s="17" t="s">
        <v>89</v>
      </c>
      <c r="D74" s="84" t="s">
        <v>8</v>
      </c>
      <c r="E74" s="95">
        <v>1</v>
      </c>
      <c r="F74" s="111"/>
      <c r="G74" s="115">
        <f t="shared" si="2"/>
        <v>0</v>
      </c>
      <c r="H74" s="6"/>
    </row>
    <row r="75" spans="1:8" s="2" customFormat="1" x14ac:dyDescent="0.2">
      <c r="A75" s="65">
        <f>(IF(E75=0,0))+IF(E75&gt;0,1+MAX(A$1:A74))</f>
        <v>0</v>
      </c>
      <c r="B75" s="66"/>
      <c r="C75" s="11"/>
      <c r="D75" s="84"/>
      <c r="E75" s="95"/>
      <c r="F75" s="111"/>
      <c r="G75" s="115"/>
      <c r="H75" s="6"/>
    </row>
    <row r="76" spans="1:8" s="2" customFormat="1" x14ac:dyDescent="0.2">
      <c r="A76" s="65">
        <f>(IF(E76=0,0))+IF(E76&gt;0,1+MAX(A$1:A75))</f>
        <v>0</v>
      </c>
      <c r="B76" s="66"/>
      <c r="C76" s="11"/>
      <c r="D76" s="84"/>
      <c r="E76" s="95"/>
      <c r="F76" s="111"/>
      <c r="G76" s="115"/>
      <c r="H76" s="6"/>
    </row>
    <row r="77" spans="1:8" s="2" customFormat="1" x14ac:dyDescent="0.2">
      <c r="A77" s="65">
        <f>(IF(E77=0,0))+IF(E77&gt;0,1+MAX(A$1:A76))</f>
        <v>0</v>
      </c>
      <c r="B77" s="66" t="s">
        <v>71</v>
      </c>
      <c r="C77" s="17" t="s">
        <v>90</v>
      </c>
      <c r="D77" s="84"/>
      <c r="E77" s="95"/>
      <c r="F77" s="111"/>
      <c r="G77" s="115"/>
      <c r="H77" s="6"/>
    </row>
    <row r="78" spans="1:8" s="2" customFormat="1" x14ac:dyDescent="0.2">
      <c r="A78" s="65">
        <f>(IF(E78=0,0))+IF(E78&gt;0,1+MAX(A$1:A77))</f>
        <v>0</v>
      </c>
      <c r="B78" s="66"/>
      <c r="C78" s="11"/>
      <c r="D78" s="84"/>
      <c r="E78" s="95"/>
      <c r="F78" s="111"/>
      <c r="G78" s="115"/>
      <c r="H78" s="6"/>
    </row>
    <row r="79" spans="1:8" s="2" customFormat="1" ht="25.5" x14ac:dyDescent="0.2">
      <c r="A79" s="65">
        <f>(IF(E79=0,0))+IF(E79&gt;0,1+MAX(A$1:A78))</f>
        <v>0</v>
      </c>
      <c r="B79" s="66" t="s">
        <v>73</v>
      </c>
      <c r="C79" s="17" t="s">
        <v>91</v>
      </c>
      <c r="D79" s="84"/>
      <c r="E79" s="95"/>
      <c r="F79" s="111"/>
      <c r="G79" s="115"/>
      <c r="H79" s="6"/>
    </row>
    <row r="80" spans="1:8" s="2" customFormat="1" x14ac:dyDescent="0.2">
      <c r="A80" s="65">
        <f>(IF(E80=0,0))+IF(E80&gt;0,1+MAX(A$1:A79))</f>
        <v>0</v>
      </c>
      <c r="B80" s="66"/>
      <c r="C80" s="11"/>
      <c r="D80" s="84"/>
      <c r="E80" s="95"/>
      <c r="F80" s="111"/>
      <c r="G80" s="115"/>
      <c r="H80" s="6"/>
    </row>
    <row r="81" spans="1:8" s="2" customFormat="1" x14ac:dyDescent="0.2">
      <c r="A81" s="65">
        <f>(IF(E81=0,0))+IF(E81&gt;0,1+MAX(A$1:A80))</f>
        <v>23</v>
      </c>
      <c r="B81" s="66"/>
      <c r="C81" s="31" t="s">
        <v>156</v>
      </c>
      <c r="D81" s="84" t="s">
        <v>8</v>
      </c>
      <c r="E81" s="95">
        <v>1</v>
      </c>
      <c r="F81" s="111"/>
      <c r="G81" s="115">
        <f t="shared" si="2"/>
        <v>0</v>
      </c>
      <c r="H81" s="6"/>
    </row>
    <row r="82" spans="1:8" s="2" customFormat="1" x14ac:dyDescent="0.2">
      <c r="A82" s="65">
        <f>(IF(E82=0,0))+IF(E82&gt;0,1+MAX(A$1:A81))</f>
        <v>0</v>
      </c>
      <c r="B82" s="66"/>
      <c r="C82" s="11"/>
      <c r="D82" s="84"/>
      <c r="E82" s="95"/>
      <c r="F82" s="111"/>
      <c r="G82" s="115"/>
      <c r="H82" s="6"/>
    </row>
    <row r="83" spans="1:8" s="2" customFormat="1" x14ac:dyDescent="0.2">
      <c r="A83" s="65">
        <f>(IF(E83=0,0))+IF(E83&gt;0,1+MAX(A$1:A82))</f>
        <v>24</v>
      </c>
      <c r="B83" s="66"/>
      <c r="C83" s="11" t="s">
        <v>157</v>
      </c>
      <c r="D83" s="84" t="s">
        <v>8</v>
      </c>
      <c r="E83" s="95">
        <v>1</v>
      </c>
      <c r="F83" s="111"/>
      <c r="G83" s="115">
        <f t="shared" si="2"/>
        <v>0</v>
      </c>
      <c r="H83" s="6"/>
    </row>
    <row r="84" spans="1:8" s="2" customFormat="1" x14ac:dyDescent="0.2">
      <c r="A84" s="65">
        <f>(IF(E84=0,0))+IF(E84&gt;0,1+MAX(A$1:A83))</f>
        <v>0</v>
      </c>
      <c r="B84" s="66"/>
      <c r="C84" s="11"/>
      <c r="D84" s="84"/>
      <c r="E84" s="95"/>
      <c r="F84" s="111"/>
      <c r="G84" s="115"/>
      <c r="H84" s="6"/>
    </row>
    <row r="85" spans="1:8" s="2" customFormat="1" ht="38.25" x14ac:dyDescent="0.2">
      <c r="A85" s="65">
        <f>(IF(E85=0,0))+IF(E85&gt;0,1+MAX(A$1:A84))</f>
        <v>25</v>
      </c>
      <c r="B85" s="66"/>
      <c r="C85" s="33" t="s">
        <v>95</v>
      </c>
      <c r="D85" s="84" t="s">
        <v>8</v>
      </c>
      <c r="E85" s="95">
        <v>1</v>
      </c>
      <c r="F85" s="111"/>
      <c r="G85" s="115">
        <f t="shared" si="2"/>
        <v>0</v>
      </c>
      <c r="H85" s="6"/>
    </row>
    <row r="86" spans="1:8" s="2" customFormat="1" ht="12.75" customHeight="1" x14ac:dyDescent="0.2">
      <c r="A86" s="65">
        <f>(IF(E86=0,0))+IF(E86&gt;0,1+MAX(A$1:A85))</f>
        <v>0</v>
      </c>
      <c r="B86" s="66"/>
      <c r="C86" s="11"/>
      <c r="D86" s="84"/>
      <c r="E86" s="99"/>
      <c r="F86" s="111"/>
      <c r="G86" s="115"/>
      <c r="H86" s="6"/>
    </row>
    <row r="87" spans="1:8" s="2" customFormat="1" x14ac:dyDescent="0.2">
      <c r="A87" s="65">
        <f>(IF(E87=0,0))+IF(E87&gt;0,1+MAX(A$1:A86))</f>
        <v>26</v>
      </c>
      <c r="B87" s="69"/>
      <c r="C87" s="33" t="s">
        <v>132</v>
      </c>
      <c r="D87" s="84" t="s">
        <v>8</v>
      </c>
      <c r="E87" s="95">
        <v>1</v>
      </c>
      <c r="F87" s="111"/>
      <c r="G87" s="115">
        <f>+E87*F87</f>
        <v>0</v>
      </c>
      <c r="H87" s="6"/>
    </row>
    <row r="88" spans="1:8" s="2" customFormat="1" x14ac:dyDescent="0.2">
      <c r="A88" s="65">
        <f>(IF(E88=0,0))+IF(E88&gt;0,1+MAX(A$1:A87))</f>
        <v>0</v>
      </c>
      <c r="B88" s="66"/>
      <c r="C88" s="33"/>
      <c r="D88" s="84"/>
      <c r="E88" s="99"/>
      <c r="F88" s="111"/>
      <c r="G88" s="115"/>
      <c r="H88" s="6"/>
    </row>
    <row r="89" spans="1:8" s="2" customFormat="1" x14ac:dyDescent="0.2">
      <c r="A89" s="65">
        <f>(IF(E89=0,0))+IF(E89&gt;0,1+MAX(A$1:A88))</f>
        <v>0</v>
      </c>
      <c r="B89" s="66"/>
      <c r="C89" s="17"/>
      <c r="D89" s="84"/>
      <c r="E89" s="95"/>
      <c r="F89" s="111"/>
      <c r="G89" s="115"/>
      <c r="H89" s="6"/>
    </row>
    <row r="90" spans="1:8" s="2" customFormat="1" ht="31.5" customHeight="1" x14ac:dyDescent="0.2">
      <c r="A90" s="65">
        <f>(IF(E90=0,0))+IF(E90&gt;0,1+MAX(A$1:A89))</f>
        <v>0</v>
      </c>
      <c r="B90" s="66"/>
      <c r="C90" s="22" t="str">
        <f>" TOTAL H.T. - "&amp;C62</f>
        <v xml:space="preserve"> TOTAL H.T. - 1 - GRISAILLE "Jésus au Mont des Oliviers"</v>
      </c>
      <c r="D90" s="86"/>
      <c r="E90" s="96"/>
      <c r="F90" s="112"/>
      <c r="G90" s="32">
        <f>SUM(G60:G88)</f>
        <v>0</v>
      </c>
      <c r="H90" s="6"/>
    </row>
    <row r="91" spans="1:8" s="2" customFormat="1" x14ac:dyDescent="0.2">
      <c r="A91" s="65">
        <f>(IF(E91=0,0))+IF(E91&gt;0,1+MAX(A$1:A90))</f>
        <v>0</v>
      </c>
      <c r="B91" s="62"/>
      <c r="C91" s="15" t="s">
        <v>15</v>
      </c>
      <c r="D91" s="82"/>
      <c r="E91" s="94"/>
      <c r="F91" s="110"/>
      <c r="G91" s="115"/>
      <c r="H91" s="7"/>
    </row>
    <row r="92" spans="1:8" s="2" customFormat="1" x14ac:dyDescent="0.2">
      <c r="A92" s="65">
        <f>(IF(E92=0,0))+IF(E92&gt;0,1+MAX(A$1:A91))</f>
        <v>0</v>
      </c>
      <c r="B92" s="62"/>
      <c r="C92" s="8"/>
      <c r="D92" s="82"/>
      <c r="E92" s="94"/>
      <c r="F92" s="110"/>
      <c r="G92" s="115"/>
      <c r="H92" s="6"/>
    </row>
    <row r="93" spans="1:8" s="2" customFormat="1" x14ac:dyDescent="0.2">
      <c r="A93" s="65">
        <f>(IF(E93=0,0))+IF(E93&gt;0,1+MAX(A$1:A92))</f>
        <v>0</v>
      </c>
      <c r="B93" s="66" t="s">
        <v>65</v>
      </c>
      <c r="C93" s="23" t="s">
        <v>85</v>
      </c>
      <c r="D93" s="84"/>
      <c r="E93" s="95"/>
      <c r="F93" s="111"/>
      <c r="G93" s="115"/>
      <c r="H93" s="6"/>
    </row>
    <row r="94" spans="1:8" s="2" customFormat="1" x14ac:dyDescent="0.2">
      <c r="A94" s="65">
        <f>(IF(E94=0,0))+IF(E94&gt;0,1+MAX(A$1:A93))</f>
        <v>0</v>
      </c>
      <c r="B94" s="66"/>
      <c r="C94" s="12"/>
      <c r="D94" s="84"/>
      <c r="E94" s="95"/>
      <c r="F94" s="111"/>
      <c r="G94" s="115"/>
      <c r="H94" s="6"/>
    </row>
    <row r="95" spans="1:8" s="2" customFormat="1" x14ac:dyDescent="0.2">
      <c r="A95" s="65">
        <f>(IF(E95=0,0))+IF(E95&gt;0,1+MAX(A$1:A94))</f>
        <v>27</v>
      </c>
      <c r="B95" s="66" t="s">
        <v>66</v>
      </c>
      <c r="C95" s="17" t="s">
        <v>86</v>
      </c>
      <c r="D95" s="84" t="s">
        <v>8</v>
      </c>
      <c r="E95" s="95">
        <v>1</v>
      </c>
      <c r="F95" s="111"/>
      <c r="G95" s="115">
        <f t="shared" ref="G95" si="3">+E95*F95</f>
        <v>0</v>
      </c>
      <c r="H95" s="6"/>
    </row>
    <row r="96" spans="1:8" s="2" customFormat="1" x14ac:dyDescent="0.2">
      <c r="A96" s="65">
        <f>(IF(E96=0,0))+IF(E96&gt;0,1+MAX(A$1:A95))</f>
        <v>0</v>
      </c>
      <c r="B96" s="66"/>
      <c r="C96" s="17"/>
      <c r="D96" s="84"/>
      <c r="E96" s="95"/>
      <c r="F96" s="111"/>
      <c r="G96" s="115"/>
      <c r="H96" s="6"/>
    </row>
    <row r="97" spans="1:8" s="2" customFormat="1" x14ac:dyDescent="0.2">
      <c r="A97" s="65">
        <f>(IF(E97=0,0))+IF(E97&gt;0,1+MAX(A$1:A96))</f>
        <v>28</v>
      </c>
      <c r="B97" s="66" t="s">
        <v>67</v>
      </c>
      <c r="C97" s="17" t="s">
        <v>87</v>
      </c>
      <c r="D97" s="84" t="s">
        <v>8</v>
      </c>
      <c r="E97" s="95">
        <v>1</v>
      </c>
      <c r="F97" s="111"/>
      <c r="G97" s="115">
        <f t="shared" ref="G97" si="4">+E97*F97</f>
        <v>0</v>
      </c>
      <c r="H97" s="6"/>
    </row>
    <row r="98" spans="1:8" s="2" customFormat="1" x14ac:dyDescent="0.2">
      <c r="A98" s="65">
        <f>(IF(E98=0,0))+IF(E98&gt;0,1+MAX(A$1:A97))</f>
        <v>0</v>
      </c>
      <c r="B98" s="66"/>
      <c r="C98" s="17"/>
      <c r="D98" s="84"/>
      <c r="E98" s="95"/>
      <c r="F98" s="111"/>
      <c r="G98" s="115"/>
      <c r="H98" s="6"/>
    </row>
    <row r="99" spans="1:8" s="2" customFormat="1" x14ac:dyDescent="0.2">
      <c r="A99" s="65">
        <f>(IF(E99=0,0))+IF(E99&gt;0,1+MAX(A$1:A98))</f>
        <v>29</v>
      </c>
      <c r="B99" s="66" t="s">
        <v>68</v>
      </c>
      <c r="C99" s="17" t="s">
        <v>116</v>
      </c>
      <c r="D99" s="84" t="s">
        <v>8</v>
      </c>
      <c r="E99" s="95">
        <v>1</v>
      </c>
      <c r="F99" s="111"/>
      <c r="G99" s="115">
        <f t="shared" ref="G99" si="5">+E99*F99</f>
        <v>0</v>
      </c>
      <c r="H99" s="6"/>
    </row>
    <row r="100" spans="1:8" s="2" customFormat="1" x14ac:dyDescent="0.2">
      <c r="A100" s="65">
        <f>(IF(E100=0,0))+IF(E100&gt;0,1+MAX(A$1:A99))</f>
        <v>0</v>
      </c>
      <c r="B100" s="66"/>
      <c r="C100" s="14"/>
      <c r="D100" s="84"/>
      <c r="E100" s="95"/>
      <c r="F100" s="111"/>
      <c r="G100" s="115"/>
      <c r="H100" s="6"/>
    </row>
    <row r="101" spans="1:8" s="2" customFormat="1" x14ac:dyDescent="0.2">
      <c r="A101" s="65">
        <f>(IF(E101=0,0))+IF(E101&gt;0,1+MAX(A$1:A100))</f>
        <v>30</v>
      </c>
      <c r="B101" s="66" t="s">
        <v>69</v>
      </c>
      <c r="C101" s="12" t="s">
        <v>88</v>
      </c>
      <c r="D101" s="84" t="s">
        <v>8</v>
      </c>
      <c r="E101" s="95">
        <v>1</v>
      </c>
      <c r="F101" s="111"/>
      <c r="G101" s="115">
        <f t="shared" ref="G101" si="6">+E101*F101</f>
        <v>0</v>
      </c>
      <c r="H101" s="6"/>
    </row>
    <row r="102" spans="1:8" s="2" customFormat="1" x14ac:dyDescent="0.2">
      <c r="A102" s="65">
        <f>(IF(E102=0,0))+IF(E102&gt;0,1+MAX(A$1:A101))</f>
        <v>0</v>
      </c>
      <c r="B102" s="66"/>
      <c r="C102" s="10"/>
      <c r="D102" s="84"/>
      <c r="E102" s="95"/>
      <c r="F102" s="111"/>
      <c r="G102" s="115"/>
      <c r="H102" s="6"/>
    </row>
    <row r="103" spans="1:8" s="2" customFormat="1" ht="25.5" x14ac:dyDescent="0.2">
      <c r="A103" s="65">
        <f>(IF(E103=0,0))+IF(E103&gt;0,1+MAX(A$1:A102))</f>
        <v>31</v>
      </c>
      <c r="B103" s="66" t="s">
        <v>70</v>
      </c>
      <c r="C103" s="17" t="s">
        <v>89</v>
      </c>
      <c r="D103" s="84" t="s">
        <v>8</v>
      </c>
      <c r="E103" s="95">
        <v>1</v>
      </c>
      <c r="F103" s="111"/>
      <c r="G103" s="115">
        <f t="shared" ref="G103" si="7">+E103*F103</f>
        <v>0</v>
      </c>
      <c r="H103" s="6"/>
    </row>
    <row r="104" spans="1:8" s="2" customFormat="1" x14ac:dyDescent="0.2">
      <c r="A104" s="65">
        <f>(IF(E104=0,0))+IF(E104&gt;0,1+MAX(A$1:A103))</f>
        <v>0</v>
      </c>
      <c r="B104" s="66"/>
      <c r="C104" s="11"/>
      <c r="D104" s="84"/>
      <c r="E104" s="95"/>
      <c r="F104" s="111"/>
      <c r="G104" s="115"/>
      <c r="H104" s="6"/>
    </row>
    <row r="105" spans="1:8" s="2" customFormat="1" x14ac:dyDescent="0.2">
      <c r="A105" s="65">
        <f>(IF(E105=0,0))+IF(E105&gt;0,1+MAX(A$1:A104))</f>
        <v>0</v>
      </c>
      <c r="B105" s="66"/>
      <c r="C105" s="11"/>
      <c r="D105" s="84"/>
      <c r="E105" s="95"/>
      <c r="F105" s="111"/>
      <c r="G105" s="115"/>
      <c r="H105" s="6"/>
    </row>
    <row r="106" spans="1:8" s="2" customFormat="1" x14ac:dyDescent="0.2">
      <c r="A106" s="65">
        <f>(IF(E106=0,0))+IF(E106&gt;0,1+MAX(A$1:A105))</f>
        <v>0</v>
      </c>
      <c r="B106" s="66" t="s">
        <v>71</v>
      </c>
      <c r="C106" s="17" t="s">
        <v>90</v>
      </c>
      <c r="D106" s="84"/>
      <c r="E106" s="95"/>
      <c r="F106" s="111"/>
      <c r="G106" s="115"/>
      <c r="H106" s="6"/>
    </row>
    <row r="107" spans="1:8" s="2" customFormat="1" x14ac:dyDescent="0.2">
      <c r="A107" s="65">
        <f>(IF(E107=0,0))+IF(E107&gt;0,1+MAX(A$1:A106))</f>
        <v>0</v>
      </c>
      <c r="B107" s="66"/>
      <c r="C107" s="11"/>
      <c r="D107" s="84"/>
      <c r="E107" s="99"/>
      <c r="F107" s="111"/>
      <c r="G107" s="115"/>
      <c r="H107" s="6"/>
    </row>
    <row r="108" spans="1:8" s="2" customFormat="1" ht="25.5" x14ac:dyDescent="0.2">
      <c r="A108" s="65">
        <f>(IF(E108=0,0))+IF(E108&gt;0,1+MAX(A$1:A107))</f>
        <v>0</v>
      </c>
      <c r="B108" s="66" t="s">
        <v>73</v>
      </c>
      <c r="C108" s="17" t="s">
        <v>91</v>
      </c>
      <c r="D108" s="84"/>
      <c r="E108" s="95"/>
      <c r="F108" s="111"/>
      <c r="G108" s="115"/>
      <c r="H108" s="6"/>
    </row>
    <row r="109" spans="1:8" s="2" customFormat="1" x14ac:dyDescent="0.2">
      <c r="A109" s="65">
        <f>(IF(E109=0,0))+IF(E109&gt;0,1+MAX(A$1:A108))</f>
        <v>0</v>
      </c>
      <c r="B109" s="66"/>
      <c r="C109" s="11"/>
      <c r="D109" s="84"/>
      <c r="E109" s="95"/>
      <c r="F109" s="111"/>
      <c r="G109" s="115"/>
      <c r="H109" s="6"/>
    </row>
    <row r="110" spans="1:8" s="2" customFormat="1" x14ac:dyDescent="0.2">
      <c r="A110" s="65">
        <f>(IF(E110=0,0))+IF(E110&gt;0,1+MAX(A$1:A109))</f>
        <v>32</v>
      </c>
      <c r="B110" s="66"/>
      <c r="C110" s="31" t="s">
        <v>156</v>
      </c>
      <c r="D110" s="84" t="s">
        <v>8</v>
      </c>
      <c r="E110" s="95">
        <v>1</v>
      </c>
      <c r="F110" s="111"/>
      <c r="G110" s="115">
        <f t="shared" ref="G110" si="8">+E110*F110</f>
        <v>0</v>
      </c>
      <c r="H110" s="6"/>
    </row>
    <row r="111" spans="1:8" s="2" customFormat="1" x14ac:dyDescent="0.2">
      <c r="A111" s="65">
        <f>(IF(E111=0,0))+IF(E111&gt;0,1+MAX(A$1:A110))</f>
        <v>0</v>
      </c>
      <c r="B111" s="66"/>
      <c r="C111" s="11"/>
      <c r="D111" s="84"/>
      <c r="E111" s="95"/>
      <c r="F111" s="111"/>
      <c r="G111" s="115"/>
      <c r="H111" s="6"/>
    </row>
    <row r="112" spans="1:8" s="2" customFormat="1" x14ac:dyDescent="0.2">
      <c r="A112" s="65">
        <f>(IF(E112=0,0))+IF(E112&gt;0,1+MAX(A$1:A111))</f>
        <v>33</v>
      </c>
      <c r="B112" s="66"/>
      <c r="C112" s="11" t="s">
        <v>157</v>
      </c>
      <c r="D112" s="84" t="s">
        <v>8</v>
      </c>
      <c r="E112" s="95">
        <v>1</v>
      </c>
      <c r="F112" s="111"/>
      <c r="G112" s="115">
        <f t="shared" ref="G112" si="9">+E112*F112</f>
        <v>0</v>
      </c>
      <c r="H112" s="6"/>
    </row>
    <row r="113" spans="1:8" s="2" customFormat="1" x14ac:dyDescent="0.2">
      <c r="A113" s="65">
        <f>(IF(E113=0,0))+IF(E113&gt;0,1+MAX(A$1:A112))</f>
        <v>0</v>
      </c>
      <c r="B113" s="66"/>
      <c r="C113" s="11"/>
      <c r="D113" s="84"/>
      <c r="E113" s="95"/>
      <c r="F113" s="111"/>
      <c r="G113" s="115"/>
      <c r="H113" s="6"/>
    </row>
    <row r="114" spans="1:8" s="2" customFormat="1" ht="38.25" x14ac:dyDescent="0.2">
      <c r="A114" s="65">
        <f>(IF(E114=0,0))+IF(E114&gt;0,1+MAX(A$1:A113))</f>
        <v>34</v>
      </c>
      <c r="B114" s="66"/>
      <c r="C114" s="33" t="s">
        <v>95</v>
      </c>
      <c r="D114" s="84" t="s">
        <v>8</v>
      </c>
      <c r="E114" s="95">
        <v>1</v>
      </c>
      <c r="F114" s="111"/>
      <c r="G114" s="115">
        <f t="shared" ref="G114" si="10">+E114*F114</f>
        <v>0</v>
      </c>
      <c r="H114" s="6"/>
    </row>
    <row r="115" spans="1:8" s="2" customFormat="1" x14ac:dyDescent="0.2">
      <c r="A115" s="65">
        <f>(IF(E115=0,0))+IF(E115&gt;0,1+MAX(A$1:A114))</f>
        <v>0</v>
      </c>
      <c r="B115" s="66"/>
      <c r="C115" s="33"/>
      <c r="D115" s="84"/>
      <c r="E115" s="95"/>
      <c r="F115" s="111"/>
      <c r="G115" s="115"/>
      <c r="H115" s="6"/>
    </row>
    <row r="116" spans="1:8" s="2" customFormat="1" x14ac:dyDescent="0.2">
      <c r="A116" s="65">
        <f>(IF(E116=0,0))+IF(E116&gt;0,1+MAX(A$1:A115))</f>
        <v>35</v>
      </c>
      <c r="B116" s="69"/>
      <c r="C116" s="33" t="s">
        <v>132</v>
      </c>
      <c r="D116" s="84" t="s">
        <v>8</v>
      </c>
      <c r="E116" s="95">
        <v>1</v>
      </c>
      <c r="F116" s="111"/>
      <c r="G116" s="115">
        <f>+E116*F116</f>
        <v>0</v>
      </c>
      <c r="H116" s="6"/>
    </row>
    <row r="117" spans="1:8" s="2" customFormat="1" x14ac:dyDescent="0.2">
      <c r="A117" s="65">
        <f>(IF(E117=0,0))+IF(E117&gt;0,1+MAX(A$1:A116))</f>
        <v>0</v>
      </c>
      <c r="B117" s="66"/>
      <c r="C117" s="19"/>
      <c r="D117" s="84"/>
      <c r="E117" s="101"/>
      <c r="F117" s="116"/>
      <c r="G117" s="123"/>
      <c r="H117" s="6"/>
    </row>
    <row r="118" spans="1:8" s="2" customFormat="1" x14ac:dyDescent="0.2">
      <c r="A118" s="65">
        <f>(IF(E118=0,0))+IF(E118&gt;0,1+MAX(A$1:A117))</f>
        <v>0</v>
      </c>
      <c r="B118" s="66"/>
      <c r="C118" s="33"/>
      <c r="D118" s="84"/>
      <c r="E118" s="95"/>
      <c r="F118" s="111"/>
      <c r="G118" s="115"/>
      <c r="H118" s="6"/>
    </row>
    <row r="119" spans="1:8" s="2" customFormat="1" ht="31.5" customHeight="1" x14ac:dyDescent="0.2">
      <c r="A119" s="65">
        <f>(IF(E119=0,0))+IF(E119&gt;0,1+MAX(A$1:A118))</f>
        <v>0</v>
      </c>
      <c r="B119" s="66"/>
      <c r="C119" s="22" t="str">
        <f>" TOTAL H.T. - "&amp;C91</f>
        <v xml:space="preserve"> TOTAL H.T. - 2 - GRISAILLE "La descente de croix "</v>
      </c>
      <c r="D119" s="86"/>
      <c r="E119" s="96"/>
      <c r="F119" s="112"/>
      <c r="G119" s="32">
        <f>SUM(G91:G118)</f>
        <v>0</v>
      </c>
      <c r="H119" s="6"/>
    </row>
    <row r="120" spans="1:8" s="2" customFormat="1" x14ac:dyDescent="0.2">
      <c r="A120" s="65">
        <f>(IF(E120=0,0))+IF(E120&gt;0,1+MAX(A$1:A119))</f>
        <v>0</v>
      </c>
      <c r="B120" s="62"/>
      <c r="C120" s="15" t="s">
        <v>18</v>
      </c>
      <c r="D120" s="82"/>
      <c r="E120" s="94"/>
      <c r="F120" s="110"/>
      <c r="G120" s="115"/>
      <c r="H120" s="7"/>
    </row>
    <row r="121" spans="1:8" s="2" customFormat="1" x14ac:dyDescent="0.2">
      <c r="A121" s="65">
        <f>(IF(E121=0,0))+IF(E121&gt;0,1+MAX(A$1:A120))</f>
        <v>0</v>
      </c>
      <c r="B121" s="62"/>
      <c r="C121" s="8"/>
      <c r="D121" s="82"/>
      <c r="E121" s="94"/>
      <c r="F121" s="110"/>
      <c r="G121" s="115"/>
      <c r="H121" s="6"/>
    </row>
    <row r="122" spans="1:8" s="2" customFormat="1" x14ac:dyDescent="0.2">
      <c r="A122" s="65">
        <f>(IF(E122=0,0))+IF(E122&gt;0,1+MAX(A$1:A121))</f>
        <v>0</v>
      </c>
      <c r="B122" s="66" t="s">
        <v>65</v>
      </c>
      <c r="C122" s="23" t="s">
        <v>85</v>
      </c>
      <c r="D122" s="84"/>
      <c r="E122" s="95"/>
      <c r="F122" s="111"/>
      <c r="G122" s="115"/>
      <c r="H122" s="6"/>
    </row>
    <row r="123" spans="1:8" s="2" customFormat="1" x14ac:dyDescent="0.2">
      <c r="A123" s="65">
        <f>(IF(E123=0,0))+IF(E123&gt;0,1+MAX(A$1:A122))</f>
        <v>0</v>
      </c>
      <c r="B123" s="66"/>
      <c r="C123" s="12"/>
      <c r="D123" s="84"/>
      <c r="E123" s="95"/>
      <c r="F123" s="111"/>
      <c r="G123" s="115"/>
      <c r="H123" s="6"/>
    </row>
    <row r="124" spans="1:8" s="2" customFormat="1" x14ac:dyDescent="0.2">
      <c r="A124" s="65">
        <f>(IF(E124=0,0))+IF(E124&gt;0,1+MAX(A$1:A123))</f>
        <v>36</v>
      </c>
      <c r="B124" s="66" t="s">
        <v>66</v>
      </c>
      <c r="C124" s="17" t="s">
        <v>86</v>
      </c>
      <c r="D124" s="84" t="s">
        <v>8</v>
      </c>
      <c r="E124" s="95">
        <v>1</v>
      </c>
      <c r="F124" s="111"/>
      <c r="G124" s="115">
        <f t="shared" ref="G124" si="11">+E124*F124</f>
        <v>0</v>
      </c>
      <c r="H124" s="6"/>
    </row>
    <row r="125" spans="1:8" s="2" customFormat="1" x14ac:dyDescent="0.2">
      <c r="A125" s="65">
        <f>(IF(E125=0,0))+IF(E125&gt;0,1+MAX(A$1:A124))</f>
        <v>0</v>
      </c>
      <c r="B125" s="66"/>
      <c r="C125" s="17"/>
      <c r="D125" s="84"/>
      <c r="E125" s="95"/>
      <c r="F125" s="111"/>
      <c r="G125" s="115"/>
      <c r="H125" s="6"/>
    </row>
    <row r="126" spans="1:8" s="2" customFormat="1" x14ac:dyDescent="0.2">
      <c r="A126" s="65">
        <f>(IF(E126=0,0))+IF(E126&gt;0,1+MAX(A$1:A125))</f>
        <v>37</v>
      </c>
      <c r="B126" s="66" t="s">
        <v>67</v>
      </c>
      <c r="C126" s="17" t="s">
        <v>87</v>
      </c>
      <c r="D126" s="84" t="s">
        <v>8</v>
      </c>
      <c r="E126" s="95">
        <v>1</v>
      </c>
      <c r="F126" s="111"/>
      <c r="G126" s="115">
        <f t="shared" ref="G126" si="12">+E126*F126</f>
        <v>0</v>
      </c>
      <c r="H126" s="6"/>
    </row>
    <row r="127" spans="1:8" s="2" customFormat="1" x14ac:dyDescent="0.2">
      <c r="A127" s="65">
        <f>(IF(E127=0,0))+IF(E127&gt;0,1+MAX(A$1:A126))</f>
        <v>0</v>
      </c>
      <c r="B127" s="66"/>
      <c r="C127" s="17"/>
      <c r="D127" s="84"/>
      <c r="E127" s="95"/>
      <c r="F127" s="111"/>
      <c r="G127" s="115"/>
      <c r="H127" s="6"/>
    </row>
    <row r="128" spans="1:8" s="2" customFormat="1" x14ac:dyDescent="0.2">
      <c r="A128" s="65">
        <f>(IF(E128=0,0))+IF(E128&gt;0,1+MAX(A$1:A127))</f>
        <v>38</v>
      </c>
      <c r="B128" s="66" t="s">
        <v>68</v>
      </c>
      <c r="C128" s="17" t="s">
        <v>116</v>
      </c>
      <c r="D128" s="84" t="s">
        <v>8</v>
      </c>
      <c r="E128" s="95">
        <v>1</v>
      </c>
      <c r="F128" s="111"/>
      <c r="G128" s="115">
        <f t="shared" ref="G128" si="13">+E128*F128</f>
        <v>0</v>
      </c>
      <c r="H128" s="6"/>
    </row>
    <row r="129" spans="1:8" s="2" customFormat="1" x14ac:dyDescent="0.2">
      <c r="A129" s="65">
        <f>(IF(E129=0,0))+IF(E129&gt;0,1+MAX(A$1:A128))</f>
        <v>0</v>
      </c>
      <c r="B129" s="66"/>
      <c r="C129" s="14"/>
      <c r="D129" s="84"/>
      <c r="E129" s="95"/>
      <c r="F129" s="111"/>
      <c r="G129" s="115"/>
      <c r="H129" s="6"/>
    </row>
    <row r="130" spans="1:8" s="2" customFormat="1" x14ac:dyDescent="0.2">
      <c r="A130" s="65">
        <f>(IF(E130=0,0))+IF(E130&gt;0,1+MAX(A$1:A129))</f>
        <v>39</v>
      </c>
      <c r="B130" s="66" t="s">
        <v>69</v>
      </c>
      <c r="C130" s="12" t="s">
        <v>88</v>
      </c>
      <c r="D130" s="84" t="s">
        <v>8</v>
      </c>
      <c r="E130" s="95">
        <v>1</v>
      </c>
      <c r="F130" s="111"/>
      <c r="G130" s="115">
        <f t="shared" ref="G130" si="14">+E130*F130</f>
        <v>0</v>
      </c>
      <c r="H130" s="6"/>
    </row>
    <row r="131" spans="1:8" s="2" customFormat="1" x14ac:dyDescent="0.2">
      <c r="A131" s="65">
        <f>(IF(E131=0,0))+IF(E131&gt;0,1+MAX(A$1:A130))</f>
        <v>0</v>
      </c>
      <c r="B131" s="66"/>
      <c r="C131" s="10"/>
      <c r="D131" s="84"/>
      <c r="E131" s="95"/>
      <c r="F131" s="111"/>
      <c r="G131" s="115"/>
      <c r="H131" s="6"/>
    </row>
    <row r="132" spans="1:8" s="2" customFormat="1" ht="25.5" x14ac:dyDescent="0.2">
      <c r="A132" s="65">
        <f>(IF(E132=0,0))+IF(E132&gt;0,1+MAX(A$1:A131))</f>
        <v>40</v>
      </c>
      <c r="B132" s="66" t="s">
        <v>70</v>
      </c>
      <c r="C132" s="17" t="s">
        <v>89</v>
      </c>
      <c r="D132" s="84" t="s">
        <v>8</v>
      </c>
      <c r="E132" s="95">
        <v>1</v>
      </c>
      <c r="F132" s="111"/>
      <c r="G132" s="115">
        <f t="shared" ref="G132" si="15">+E132*F132</f>
        <v>0</v>
      </c>
      <c r="H132" s="6"/>
    </row>
    <row r="133" spans="1:8" s="2" customFormat="1" x14ac:dyDescent="0.2">
      <c r="A133" s="65">
        <f>(IF(E133=0,0))+IF(E133&gt;0,1+MAX(A$1:A132))</f>
        <v>0</v>
      </c>
      <c r="B133" s="66"/>
      <c r="C133" s="23"/>
      <c r="D133" s="84"/>
      <c r="E133" s="95"/>
      <c r="F133" s="111"/>
      <c r="G133" s="115"/>
      <c r="H133" s="6"/>
    </row>
    <row r="134" spans="1:8" s="2" customFormat="1" x14ac:dyDescent="0.2">
      <c r="A134" s="65">
        <f>(IF(E134=0,0))+IF(E134&gt;0,1+MAX(A$1:A133))</f>
        <v>0</v>
      </c>
      <c r="B134" s="66" t="s">
        <v>71</v>
      </c>
      <c r="C134" s="17" t="s">
        <v>90</v>
      </c>
      <c r="D134" s="84"/>
      <c r="E134" s="95"/>
      <c r="F134" s="111"/>
      <c r="G134" s="115"/>
      <c r="H134" s="6"/>
    </row>
    <row r="135" spans="1:8" s="2" customFormat="1" x14ac:dyDescent="0.2">
      <c r="A135" s="65">
        <f>(IF(E135=0,0))+IF(E135&gt;0,1+MAX(A$1:A134))</f>
        <v>0</v>
      </c>
      <c r="B135" s="66"/>
      <c r="C135" s="11"/>
      <c r="D135" s="84"/>
      <c r="E135" s="95"/>
      <c r="F135" s="111"/>
      <c r="G135" s="115"/>
      <c r="H135" s="6"/>
    </row>
    <row r="136" spans="1:8" s="2" customFormat="1" ht="25.5" x14ac:dyDescent="0.2">
      <c r="A136" s="65">
        <f>(IF(E136=0,0))+IF(E136&gt;0,1+MAX(A$1:A135))</f>
        <v>0</v>
      </c>
      <c r="B136" s="66" t="s">
        <v>73</v>
      </c>
      <c r="C136" s="17" t="s">
        <v>91</v>
      </c>
      <c r="D136" s="84"/>
      <c r="E136" s="95"/>
      <c r="F136" s="111"/>
      <c r="G136" s="115"/>
      <c r="H136" s="6"/>
    </row>
    <row r="137" spans="1:8" s="2" customFormat="1" x14ac:dyDescent="0.2">
      <c r="A137" s="65">
        <f>(IF(E137=0,0))+IF(E137&gt;0,1+MAX(A$1:A136))</f>
        <v>0</v>
      </c>
      <c r="B137" s="66"/>
      <c r="C137" s="11"/>
      <c r="D137" s="84"/>
      <c r="E137" s="95"/>
      <c r="F137" s="111"/>
      <c r="G137" s="115"/>
      <c r="H137" s="6"/>
    </row>
    <row r="138" spans="1:8" s="2" customFormat="1" x14ac:dyDescent="0.2">
      <c r="A138" s="65">
        <f>(IF(E138=0,0))+IF(E138&gt;0,1+MAX(A$1:A137))</f>
        <v>41</v>
      </c>
      <c r="B138" s="66"/>
      <c r="C138" s="31" t="s">
        <v>158</v>
      </c>
      <c r="D138" s="84" t="s">
        <v>8</v>
      </c>
      <c r="E138" s="95">
        <v>1</v>
      </c>
      <c r="F138" s="111"/>
      <c r="G138" s="115">
        <f t="shared" ref="G138" si="16">+E138*F138</f>
        <v>0</v>
      </c>
      <c r="H138" s="6"/>
    </row>
    <row r="139" spans="1:8" s="2" customFormat="1" x14ac:dyDescent="0.2">
      <c r="A139" s="65">
        <f>(IF(E139=0,0))+IF(E139&gt;0,1+MAX(A$1:A138))</f>
        <v>0</v>
      </c>
      <c r="B139" s="66"/>
      <c r="C139" s="11"/>
      <c r="D139" s="84"/>
      <c r="E139" s="95"/>
      <c r="F139" s="111"/>
      <c r="G139" s="115"/>
      <c r="H139" s="6"/>
    </row>
    <row r="140" spans="1:8" s="2" customFormat="1" x14ac:dyDescent="0.2">
      <c r="A140" s="65">
        <f>(IF(E140=0,0))+IF(E140&gt;0,1+MAX(A$1:A139))</f>
        <v>42</v>
      </c>
      <c r="B140" s="66"/>
      <c r="C140" s="11" t="s">
        <v>157</v>
      </c>
      <c r="D140" s="84" t="s">
        <v>8</v>
      </c>
      <c r="E140" s="95">
        <v>1</v>
      </c>
      <c r="F140" s="111"/>
      <c r="G140" s="115">
        <f t="shared" ref="G140" si="17">+E140*F140</f>
        <v>0</v>
      </c>
      <c r="H140" s="6"/>
    </row>
    <row r="141" spans="1:8" s="2" customFormat="1" x14ac:dyDescent="0.2">
      <c r="A141" s="65">
        <f>(IF(E141=0,0))+IF(E141&gt;0,1+MAX(A$1:A140))</f>
        <v>0</v>
      </c>
      <c r="B141" s="66"/>
      <c r="C141" s="11"/>
      <c r="D141" s="84"/>
      <c r="E141" s="95"/>
      <c r="F141" s="111"/>
      <c r="G141" s="115"/>
      <c r="H141" s="6"/>
    </row>
    <row r="142" spans="1:8" s="2" customFormat="1" ht="36.75" customHeight="1" x14ac:dyDescent="0.2">
      <c r="A142" s="65">
        <f>(IF(E142=0,0))+IF(E142&gt;0,1+MAX(A$1:A141))</f>
        <v>43</v>
      </c>
      <c r="B142" s="66"/>
      <c r="C142" s="33" t="s">
        <v>95</v>
      </c>
      <c r="D142" s="84" t="s">
        <v>8</v>
      </c>
      <c r="E142" s="95">
        <v>1</v>
      </c>
      <c r="F142" s="111"/>
      <c r="G142" s="115">
        <f t="shared" ref="G142" si="18">+E142*F142</f>
        <v>0</v>
      </c>
      <c r="H142" s="6"/>
    </row>
    <row r="143" spans="1:8" s="2" customFormat="1" ht="12.75" customHeight="1" x14ac:dyDescent="0.2">
      <c r="A143" s="65">
        <f>(IF(E143=0,0))+IF(E143&gt;0,1+MAX(A$1:A142))</f>
        <v>0</v>
      </c>
      <c r="B143" s="66"/>
      <c r="C143" s="11"/>
      <c r="D143" s="84"/>
      <c r="E143" s="99"/>
      <c r="F143" s="111"/>
      <c r="G143" s="115"/>
      <c r="H143" s="6"/>
    </row>
    <row r="144" spans="1:8" s="2" customFormat="1" x14ac:dyDescent="0.2">
      <c r="A144" s="65">
        <f>(IF(E144=0,0))+IF(E144&gt;0,1+MAX(A$1:A143))</f>
        <v>44</v>
      </c>
      <c r="B144" s="69"/>
      <c r="C144" s="33" t="s">
        <v>132</v>
      </c>
      <c r="D144" s="84" t="s">
        <v>8</v>
      </c>
      <c r="E144" s="95">
        <v>1</v>
      </c>
      <c r="F144" s="111"/>
      <c r="G144" s="115">
        <f>+E144*F144</f>
        <v>0</v>
      </c>
      <c r="H144" s="6"/>
    </row>
    <row r="145" spans="1:8" s="2" customFormat="1" x14ac:dyDescent="0.2">
      <c r="A145" s="65">
        <f>(IF(E145=0,0))+IF(E145&gt;0,1+MAX(A$1:A144))</f>
        <v>0</v>
      </c>
      <c r="B145" s="66"/>
      <c r="C145" s="9"/>
      <c r="D145" s="84"/>
      <c r="E145" s="99"/>
      <c r="F145" s="111"/>
      <c r="G145" s="115"/>
      <c r="H145" s="6"/>
    </row>
    <row r="146" spans="1:8" s="2" customFormat="1" x14ac:dyDescent="0.2">
      <c r="A146" s="65">
        <f>(IF(E146=0,0))+IF(E146&gt;0,1+MAX(A$1:A145))</f>
        <v>0</v>
      </c>
      <c r="B146" s="66"/>
      <c r="C146" s="17"/>
      <c r="D146" s="84"/>
      <c r="E146" s="95"/>
      <c r="F146" s="111"/>
      <c r="G146" s="115"/>
      <c r="H146" s="6"/>
    </row>
    <row r="147" spans="1:8" s="2" customFormat="1" ht="31.5" customHeight="1" x14ac:dyDescent="0.2">
      <c r="A147" s="65">
        <f>(IF(E147=0,0))+IF(E147&gt;0,1+MAX(A$1:A146))</f>
        <v>0</v>
      </c>
      <c r="B147" s="66"/>
      <c r="C147" s="22" t="str">
        <f>" TOTAL H.T. - "&amp;C120</f>
        <v xml:space="preserve"> TOTAL H.T. - 4 - GRISAILLE "La mise au tombeau"</v>
      </c>
      <c r="D147" s="86"/>
      <c r="E147" s="96"/>
      <c r="F147" s="112"/>
      <c r="G147" s="32">
        <f>SUM(G120:G145)</f>
        <v>0</v>
      </c>
      <c r="H147" s="6"/>
    </row>
    <row r="148" spans="1:8" s="2" customFormat="1" x14ac:dyDescent="0.2">
      <c r="A148" s="65">
        <f>(IF(E148=0,0))+IF(E148&gt;0,1+MAX(A$1:A147))</f>
        <v>0</v>
      </c>
      <c r="B148" s="62"/>
      <c r="C148" s="15" t="s">
        <v>19</v>
      </c>
      <c r="D148" s="82"/>
      <c r="E148" s="94"/>
      <c r="F148" s="110"/>
      <c r="G148" s="115"/>
      <c r="H148" s="7"/>
    </row>
    <row r="149" spans="1:8" s="2" customFormat="1" x14ac:dyDescent="0.2">
      <c r="A149" s="65">
        <f>(IF(E149=0,0))+IF(E149&gt;0,1+MAX(A$1:A148))</f>
        <v>0</v>
      </c>
      <c r="B149" s="62"/>
      <c r="C149" s="8"/>
      <c r="D149" s="82"/>
      <c r="E149" s="94"/>
      <c r="F149" s="110"/>
      <c r="G149" s="115"/>
      <c r="H149" s="6"/>
    </row>
    <row r="150" spans="1:8" s="2" customFormat="1" x14ac:dyDescent="0.2">
      <c r="A150" s="65">
        <f>(IF(E150=0,0))+IF(E150&gt;0,1+MAX(A$1:A149))</f>
        <v>0</v>
      </c>
      <c r="B150" s="66" t="s">
        <v>65</v>
      </c>
      <c r="C150" s="23" t="s">
        <v>85</v>
      </c>
      <c r="D150" s="84"/>
      <c r="E150" s="95"/>
      <c r="F150" s="111"/>
      <c r="G150" s="115"/>
      <c r="H150" s="6"/>
    </row>
    <row r="151" spans="1:8" s="2" customFormat="1" x14ac:dyDescent="0.2">
      <c r="A151" s="65">
        <f>(IF(E151=0,0))+IF(E151&gt;0,1+MAX(A$1:A150))</f>
        <v>0</v>
      </c>
      <c r="B151" s="66"/>
      <c r="C151" s="12"/>
      <c r="D151" s="84"/>
      <c r="E151" s="95"/>
      <c r="F151" s="111"/>
      <c r="G151" s="115"/>
      <c r="H151" s="6"/>
    </row>
    <row r="152" spans="1:8" s="2" customFormat="1" x14ac:dyDescent="0.2">
      <c r="A152" s="65">
        <f>(IF(E152=0,0))+IF(E152&gt;0,1+MAX(A$1:A151))</f>
        <v>45</v>
      </c>
      <c r="B152" s="66" t="s">
        <v>66</v>
      </c>
      <c r="C152" s="17" t="s">
        <v>86</v>
      </c>
      <c r="D152" s="84" t="s">
        <v>8</v>
      </c>
      <c r="E152" s="95">
        <v>1</v>
      </c>
      <c r="F152" s="111"/>
      <c r="G152" s="115">
        <f t="shared" ref="G152" si="19">+E152*F152</f>
        <v>0</v>
      </c>
      <c r="H152" s="6"/>
    </row>
    <row r="153" spans="1:8" s="2" customFormat="1" x14ac:dyDescent="0.2">
      <c r="A153" s="65">
        <f>(IF(E153=0,0))+IF(E153&gt;0,1+MAX(A$1:A152))</f>
        <v>0</v>
      </c>
      <c r="B153" s="66"/>
      <c r="C153" s="17"/>
      <c r="D153" s="84"/>
      <c r="E153" s="95"/>
      <c r="F153" s="111"/>
      <c r="G153" s="115"/>
      <c r="H153" s="6"/>
    </row>
    <row r="154" spans="1:8" s="2" customFormat="1" x14ac:dyDescent="0.2">
      <c r="A154" s="65">
        <f>(IF(E154=0,0))+IF(E154&gt;0,1+MAX(A$1:A153))</f>
        <v>46</v>
      </c>
      <c r="B154" s="66" t="s">
        <v>67</v>
      </c>
      <c r="C154" s="17" t="s">
        <v>87</v>
      </c>
      <c r="D154" s="84" t="s">
        <v>8</v>
      </c>
      <c r="E154" s="95">
        <v>1</v>
      </c>
      <c r="F154" s="111"/>
      <c r="G154" s="115">
        <f t="shared" ref="G154" si="20">+E154*F154</f>
        <v>0</v>
      </c>
      <c r="H154" s="6"/>
    </row>
    <row r="155" spans="1:8" s="2" customFormat="1" x14ac:dyDescent="0.2">
      <c r="A155" s="65">
        <f>(IF(E155=0,0))+IF(E155&gt;0,1+MAX(A$1:A154))</f>
        <v>0</v>
      </c>
      <c r="B155" s="66"/>
      <c r="C155" s="17"/>
      <c r="D155" s="84"/>
      <c r="E155" s="95"/>
      <c r="F155" s="111"/>
      <c r="G155" s="115"/>
      <c r="H155" s="6"/>
    </row>
    <row r="156" spans="1:8" s="2" customFormat="1" x14ac:dyDescent="0.2">
      <c r="A156" s="65">
        <f>(IF(E156=0,0))+IF(E156&gt;0,1+MAX(A$1:A155))</f>
        <v>47</v>
      </c>
      <c r="B156" s="66" t="s">
        <v>68</v>
      </c>
      <c r="C156" s="17" t="s">
        <v>116</v>
      </c>
      <c r="D156" s="84" t="s">
        <v>8</v>
      </c>
      <c r="E156" s="95">
        <v>1</v>
      </c>
      <c r="F156" s="111"/>
      <c r="G156" s="115">
        <f t="shared" ref="G156" si="21">+E156*F156</f>
        <v>0</v>
      </c>
      <c r="H156" s="6"/>
    </row>
    <row r="157" spans="1:8" s="2" customFormat="1" x14ac:dyDescent="0.2">
      <c r="A157" s="65">
        <f>(IF(E157=0,0))+IF(E157&gt;0,1+MAX(A$1:A156))</f>
        <v>0</v>
      </c>
      <c r="B157" s="66"/>
      <c r="C157" s="14"/>
      <c r="D157" s="84"/>
      <c r="E157" s="95"/>
      <c r="F157" s="111"/>
      <c r="G157" s="115"/>
      <c r="H157" s="6"/>
    </row>
    <row r="158" spans="1:8" s="2" customFormat="1" ht="12.75" customHeight="1" x14ac:dyDescent="0.2">
      <c r="A158" s="65">
        <f>(IF(E158=0,0))+IF(E158&gt;0,1+MAX(A$1:A157))</f>
        <v>48</v>
      </c>
      <c r="B158" s="66" t="s">
        <v>69</v>
      </c>
      <c r="C158" s="12" t="s">
        <v>88</v>
      </c>
      <c r="D158" s="84" t="s">
        <v>8</v>
      </c>
      <c r="E158" s="95">
        <v>1</v>
      </c>
      <c r="F158" s="111"/>
      <c r="G158" s="115">
        <f t="shared" ref="G158" si="22">+E158*F158</f>
        <v>0</v>
      </c>
      <c r="H158" s="6"/>
    </row>
    <row r="159" spans="1:8" s="2" customFormat="1" x14ac:dyDescent="0.2">
      <c r="A159" s="65">
        <f>(IF(E159=0,0))+IF(E159&gt;0,1+MAX(A$1:A158))</f>
        <v>0</v>
      </c>
      <c r="B159" s="66"/>
      <c r="C159" s="10"/>
      <c r="D159" s="84"/>
      <c r="E159" s="95"/>
      <c r="F159" s="111"/>
      <c r="G159" s="115"/>
      <c r="H159" s="6"/>
    </row>
    <row r="160" spans="1:8" s="2" customFormat="1" ht="25.5" x14ac:dyDescent="0.2">
      <c r="A160" s="65">
        <f>(IF(E160=0,0))+IF(E160&gt;0,1+MAX(A$1:A159))</f>
        <v>49</v>
      </c>
      <c r="B160" s="66" t="s">
        <v>70</v>
      </c>
      <c r="C160" s="17" t="s">
        <v>89</v>
      </c>
      <c r="D160" s="84" t="s">
        <v>8</v>
      </c>
      <c r="E160" s="95">
        <v>1</v>
      </c>
      <c r="F160" s="111"/>
      <c r="G160" s="115">
        <f t="shared" ref="G160" si="23">+E160*F160</f>
        <v>0</v>
      </c>
      <c r="H160" s="6"/>
    </row>
    <row r="161" spans="1:8" s="2" customFormat="1" x14ac:dyDescent="0.2">
      <c r="A161" s="65">
        <f>(IF(E161=0,0))+IF(E161&gt;0,1+MAX(A$1:A160))</f>
        <v>0</v>
      </c>
      <c r="B161" s="66"/>
      <c r="C161" s="17"/>
      <c r="D161" s="84"/>
      <c r="E161" s="95"/>
      <c r="F161" s="111"/>
      <c r="G161" s="115"/>
      <c r="H161" s="6"/>
    </row>
    <row r="162" spans="1:8" s="2" customFormat="1" x14ac:dyDescent="0.2">
      <c r="A162" s="65">
        <f>(IF(E162=0,0))+IF(E162&gt;0,1+MAX(A$1:A161))</f>
        <v>0</v>
      </c>
      <c r="B162" s="66"/>
      <c r="C162" s="17"/>
      <c r="D162" s="84"/>
      <c r="E162" s="95"/>
      <c r="F162" s="111"/>
      <c r="G162" s="115"/>
      <c r="H162" s="6"/>
    </row>
    <row r="163" spans="1:8" s="2" customFormat="1" x14ac:dyDescent="0.2">
      <c r="A163" s="65">
        <f>(IF(E163=0,0))+IF(E163&gt;0,1+MAX(A$1:A162))</f>
        <v>0</v>
      </c>
      <c r="B163" s="66" t="s">
        <v>71</v>
      </c>
      <c r="C163" s="17" t="s">
        <v>90</v>
      </c>
      <c r="D163" s="84"/>
      <c r="E163" s="95"/>
      <c r="F163" s="111"/>
      <c r="G163" s="115"/>
      <c r="H163" s="6"/>
    </row>
    <row r="164" spans="1:8" s="2" customFormat="1" x14ac:dyDescent="0.2">
      <c r="A164" s="65">
        <f>(IF(E164=0,0))+IF(E164&gt;0,1+MAX(A$1:A163))</f>
        <v>0</v>
      </c>
      <c r="B164" s="66"/>
      <c r="C164" s="11"/>
      <c r="D164" s="84"/>
      <c r="E164" s="95"/>
      <c r="F164" s="111"/>
      <c r="G164" s="115"/>
      <c r="H164" s="6"/>
    </row>
    <row r="165" spans="1:8" s="2" customFormat="1" ht="25.5" x14ac:dyDescent="0.2">
      <c r="A165" s="65">
        <f>(IF(E165=0,0))+IF(E165&gt;0,1+MAX(A$1:A164))</f>
        <v>0</v>
      </c>
      <c r="B165" s="66" t="s">
        <v>73</v>
      </c>
      <c r="C165" s="17" t="s">
        <v>91</v>
      </c>
      <c r="D165" s="84"/>
      <c r="E165" s="95"/>
      <c r="F165" s="111"/>
      <c r="G165" s="115"/>
      <c r="H165" s="6"/>
    </row>
    <row r="166" spans="1:8" s="2" customFormat="1" x14ac:dyDescent="0.2">
      <c r="A166" s="65">
        <f>(IF(E166=0,0))+IF(E166&gt;0,1+MAX(A$1:A165))</f>
        <v>0</v>
      </c>
      <c r="B166" s="66"/>
      <c r="C166" s="11"/>
      <c r="D166" s="84"/>
      <c r="E166" s="95"/>
      <c r="F166" s="111"/>
      <c r="G166" s="115"/>
      <c r="H166" s="6"/>
    </row>
    <row r="167" spans="1:8" s="2" customFormat="1" x14ac:dyDescent="0.2">
      <c r="A167" s="65">
        <f>(IF(E167=0,0))+IF(E167&gt;0,1+MAX(A$1:A166))</f>
        <v>50</v>
      </c>
      <c r="B167" s="66"/>
      <c r="C167" s="31" t="s">
        <v>158</v>
      </c>
      <c r="D167" s="84" t="s">
        <v>8</v>
      </c>
      <c r="E167" s="95">
        <v>1</v>
      </c>
      <c r="F167" s="111"/>
      <c r="G167" s="115">
        <f t="shared" ref="G167" si="24">+E167*F167</f>
        <v>0</v>
      </c>
      <c r="H167" s="6"/>
    </row>
    <row r="168" spans="1:8" s="2" customFormat="1" x14ac:dyDescent="0.2">
      <c r="A168" s="65">
        <f>(IF(E168=0,0))+IF(E168&gt;0,1+MAX(A$1:A167))</f>
        <v>0</v>
      </c>
      <c r="B168" s="66"/>
      <c r="C168" s="11"/>
      <c r="D168" s="84"/>
      <c r="E168" s="95"/>
      <c r="F168" s="111"/>
      <c r="G168" s="115"/>
      <c r="H168" s="6"/>
    </row>
    <row r="169" spans="1:8" s="2" customFormat="1" x14ac:dyDescent="0.2">
      <c r="A169" s="65">
        <f>(IF(E169=0,0))+IF(E169&gt;0,1+MAX(A$1:A168))</f>
        <v>51</v>
      </c>
      <c r="B169" s="66"/>
      <c r="C169" s="11" t="s">
        <v>157</v>
      </c>
      <c r="D169" s="84" t="s">
        <v>8</v>
      </c>
      <c r="E169" s="95">
        <v>1</v>
      </c>
      <c r="F169" s="111"/>
      <c r="G169" s="115">
        <f t="shared" ref="G169" si="25">+E169*F169</f>
        <v>0</v>
      </c>
      <c r="H169" s="6"/>
    </row>
    <row r="170" spans="1:8" s="2" customFormat="1" x14ac:dyDescent="0.2">
      <c r="A170" s="65">
        <f>(IF(E170=0,0))+IF(E170&gt;0,1+MAX(A$1:A169))</f>
        <v>0</v>
      </c>
      <c r="B170" s="66"/>
      <c r="C170" s="11"/>
      <c r="D170" s="84"/>
      <c r="E170" s="95"/>
      <c r="F170" s="111"/>
      <c r="G170" s="115"/>
      <c r="H170" s="6"/>
    </row>
    <row r="171" spans="1:8" s="2" customFormat="1" ht="38.25" x14ac:dyDescent="0.2">
      <c r="A171" s="65">
        <f>(IF(E171=0,0))+IF(E171&gt;0,1+MAX(A$1:A170))</f>
        <v>52</v>
      </c>
      <c r="B171" s="66"/>
      <c r="C171" s="33" t="s">
        <v>95</v>
      </c>
      <c r="D171" s="84" t="s">
        <v>8</v>
      </c>
      <c r="E171" s="95">
        <v>1</v>
      </c>
      <c r="F171" s="111"/>
      <c r="G171" s="115">
        <f t="shared" ref="G171" si="26">+E171*F171</f>
        <v>0</v>
      </c>
      <c r="H171" s="6"/>
    </row>
    <row r="172" spans="1:8" s="2" customFormat="1" ht="12.75" customHeight="1" x14ac:dyDescent="0.2">
      <c r="A172" s="65">
        <f>(IF(E172=0,0))+IF(E172&gt;0,1+MAX(A$1:A171))</f>
        <v>0</v>
      </c>
      <c r="B172" s="66"/>
      <c r="C172" s="11"/>
      <c r="D172" s="84"/>
      <c r="E172" s="99"/>
      <c r="F172" s="111"/>
      <c r="G172" s="115"/>
      <c r="H172" s="6"/>
    </row>
    <row r="173" spans="1:8" s="2" customFormat="1" x14ac:dyDescent="0.2">
      <c r="A173" s="65">
        <f>(IF(E173=0,0))+IF(E173&gt;0,1+MAX(A$1:A172))</f>
        <v>53</v>
      </c>
      <c r="B173" s="69"/>
      <c r="C173" s="33" t="s">
        <v>132</v>
      </c>
      <c r="D173" s="84" t="s">
        <v>8</v>
      </c>
      <c r="E173" s="95">
        <v>1</v>
      </c>
      <c r="F173" s="111"/>
      <c r="G173" s="115">
        <f>+E173*F173</f>
        <v>0</v>
      </c>
      <c r="H173" s="6"/>
    </row>
    <row r="174" spans="1:8" s="2" customFormat="1" x14ac:dyDescent="0.2">
      <c r="A174" s="65">
        <f>(IF(E174=0,0))+IF(E174&gt;0,1+MAX(A$1:A173))</f>
        <v>0</v>
      </c>
      <c r="B174" s="66"/>
      <c r="C174" s="11"/>
      <c r="D174" s="84"/>
      <c r="E174" s="95"/>
      <c r="F174" s="111"/>
      <c r="G174" s="115"/>
      <c r="H174" s="6"/>
    </row>
    <row r="175" spans="1:8" s="2" customFormat="1" x14ac:dyDescent="0.2">
      <c r="A175" s="65">
        <f>(IF(E175=0,0))+IF(E175&gt;0,1+MAX(A$1:A174))</f>
        <v>0</v>
      </c>
      <c r="B175" s="66"/>
      <c r="C175" s="17"/>
      <c r="D175" s="84"/>
      <c r="E175" s="95"/>
      <c r="F175" s="111"/>
      <c r="G175" s="115"/>
      <c r="H175" s="6"/>
    </row>
    <row r="176" spans="1:8" s="2" customFormat="1" ht="31.5" customHeight="1" x14ac:dyDescent="0.2">
      <c r="A176" s="65">
        <f>(IF(E176=0,0))+IF(E176&gt;0,1+MAX(A$1:A175))</f>
        <v>0</v>
      </c>
      <c r="B176" s="66"/>
      <c r="C176" s="22" t="str">
        <f>" TOTAL H.T. - "&amp;C148</f>
        <v xml:space="preserve"> TOTAL H.T. - 5 - GRISAILLE "la découverte du tombeau vide"</v>
      </c>
      <c r="D176" s="86"/>
      <c r="E176" s="96"/>
      <c r="F176" s="112"/>
      <c r="G176" s="32">
        <f>SUM(G148:G173)</f>
        <v>0</v>
      </c>
      <c r="H176" s="6"/>
    </row>
    <row r="177" spans="1:8" s="2" customFormat="1" x14ac:dyDescent="0.2">
      <c r="A177" s="65">
        <f>(IF(E177=0,0))+IF(E177&gt;0,1+MAX(A$1:A176))</f>
        <v>0</v>
      </c>
      <c r="B177" s="64"/>
      <c r="C177" s="51" t="s">
        <v>34</v>
      </c>
      <c r="D177" s="82"/>
      <c r="E177" s="94"/>
      <c r="F177" s="110"/>
      <c r="G177" s="109"/>
      <c r="H177" s="7"/>
    </row>
    <row r="178" spans="1:8" s="2" customFormat="1" x14ac:dyDescent="0.2">
      <c r="A178" s="65">
        <f>(IF(E178=0,0))+IF(E178&gt;0,1+MAX(A$1:A177))</f>
        <v>0</v>
      </c>
      <c r="B178" s="64"/>
      <c r="C178" s="52"/>
      <c r="D178" s="82"/>
      <c r="E178" s="94"/>
      <c r="F178" s="110"/>
      <c r="G178" s="109"/>
      <c r="H178" s="7"/>
    </row>
    <row r="179" spans="1:8" s="2" customFormat="1" x14ac:dyDescent="0.2">
      <c r="A179" s="65">
        <f>(IF(E179=0,0))+IF(E179&gt;0,1+MAX(A$1:A178))</f>
        <v>0</v>
      </c>
      <c r="B179" s="62"/>
      <c r="C179" s="15" t="s">
        <v>35</v>
      </c>
      <c r="D179" s="82"/>
      <c r="E179" s="94"/>
      <c r="F179" s="110"/>
      <c r="G179" s="115"/>
      <c r="H179" s="7"/>
    </row>
    <row r="180" spans="1:8" s="2" customFormat="1" x14ac:dyDescent="0.2">
      <c r="A180" s="65">
        <f>(IF(E180=0,0))+IF(E180&gt;0,1+MAX(A$1:A179))</f>
        <v>0</v>
      </c>
      <c r="B180" s="62"/>
      <c r="C180" s="8"/>
      <c r="D180" s="82"/>
      <c r="E180" s="94"/>
      <c r="F180" s="110"/>
      <c r="G180" s="115"/>
      <c r="H180" s="6"/>
    </row>
    <row r="181" spans="1:8" s="2" customFormat="1" x14ac:dyDescent="0.2">
      <c r="A181" s="65">
        <f>(IF(E181=0,0))+IF(E181&gt;0,1+MAX(A$1:A180))</f>
        <v>0</v>
      </c>
      <c r="B181" s="66" t="s">
        <v>65</v>
      </c>
      <c r="C181" s="23" t="s">
        <v>85</v>
      </c>
      <c r="D181" s="84"/>
      <c r="E181" s="95"/>
      <c r="F181" s="111"/>
      <c r="G181" s="115"/>
      <c r="H181" s="6"/>
    </row>
    <row r="182" spans="1:8" s="2" customFormat="1" x14ac:dyDescent="0.2">
      <c r="A182" s="65">
        <f>(IF(E182=0,0))+IF(E182&gt;0,1+MAX(A$1:A181))</f>
        <v>0</v>
      </c>
      <c r="B182" s="66"/>
      <c r="C182" s="12"/>
      <c r="D182" s="84"/>
      <c r="E182" s="95"/>
      <c r="F182" s="111"/>
      <c r="G182" s="115"/>
      <c r="H182" s="6"/>
    </row>
    <row r="183" spans="1:8" s="2" customFormat="1" x14ac:dyDescent="0.2">
      <c r="A183" s="65">
        <f>(IF(E183=0,0))+IF(E183&gt;0,1+MAX(A$1:A182))</f>
        <v>54</v>
      </c>
      <c r="B183" s="66" t="s">
        <v>66</v>
      </c>
      <c r="C183" s="17" t="s">
        <v>86</v>
      </c>
      <c r="D183" s="84" t="s">
        <v>8</v>
      </c>
      <c r="E183" s="95">
        <v>1</v>
      </c>
      <c r="F183" s="111"/>
      <c r="G183" s="115">
        <f t="shared" ref="G183" si="27">+E183*F183</f>
        <v>0</v>
      </c>
      <c r="H183" s="6"/>
    </row>
    <row r="184" spans="1:8" s="2" customFormat="1" x14ac:dyDescent="0.2">
      <c r="A184" s="65">
        <f>(IF(E184=0,0))+IF(E184&gt;0,1+MAX(A$1:A183))</f>
        <v>0</v>
      </c>
      <c r="B184" s="66"/>
      <c r="C184" s="17"/>
      <c r="D184" s="84"/>
      <c r="E184" s="95"/>
      <c r="F184" s="111"/>
      <c r="G184" s="115"/>
      <c r="H184" s="6"/>
    </row>
    <row r="185" spans="1:8" s="2" customFormat="1" x14ac:dyDescent="0.2">
      <c r="A185" s="65">
        <f>(IF(E185=0,0))+IF(E185&gt;0,1+MAX(A$1:A184))</f>
        <v>55</v>
      </c>
      <c r="B185" s="66" t="s">
        <v>67</v>
      </c>
      <c r="C185" s="17" t="s">
        <v>87</v>
      </c>
      <c r="D185" s="84" t="s">
        <v>8</v>
      </c>
      <c r="E185" s="95">
        <v>1</v>
      </c>
      <c r="F185" s="111"/>
      <c r="G185" s="115">
        <f t="shared" ref="G185" si="28">+E185*F185</f>
        <v>0</v>
      </c>
      <c r="H185" s="6"/>
    </row>
    <row r="186" spans="1:8" s="2" customFormat="1" x14ac:dyDescent="0.2">
      <c r="A186" s="65">
        <f>(IF(E186=0,0))+IF(E186&gt;0,1+MAX(A$1:A185))</f>
        <v>0</v>
      </c>
      <c r="B186" s="66"/>
      <c r="C186" s="17"/>
      <c r="D186" s="84"/>
      <c r="E186" s="95"/>
      <c r="F186" s="111"/>
      <c r="G186" s="115"/>
      <c r="H186" s="6"/>
    </row>
    <row r="187" spans="1:8" s="2" customFormat="1" x14ac:dyDescent="0.2">
      <c r="A187" s="65">
        <f>(IF(E187=0,0))+IF(E187&gt;0,1+MAX(A$1:A186))</f>
        <v>56</v>
      </c>
      <c r="B187" s="66" t="s">
        <v>68</v>
      </c>
      <c r="C187" s="17" t="s">
        <v>116</v>
      </c>
      <c r="D187" s="84" t="s">
        <v>8</v>
      </c>
      <c r="E187" s="95">
        <v>1</v>
      </c>
      <c r="F187" s="111"/>
      <c r="G187" s="115">
        <f t="shared" ref="G187" si="29">+E187*F187</f>
        <v>0</v>
      </c>
      <c r="H187" s="6"/>
    </row>
    <row r="188" spans="1:8" s="2" customFormat="1" x14ac:dyDescent="0.2">
      <c r="A188" s="65">
        <f>(IF(E188=0,0))+IF(E188&gt;0,1+MAX(A$1:A187))</f>
        <v>0</v>
      </c>
      <c r="B188" s="66"/>
      <c r="C188" s="14"/>
      <c r="D188" s="84"/>
      <c r="E188" s="95"/>
      <c r="F188" s="111"/>
      <c r="G188" s="115"/>
      <c r="H188" s="6"/>
    </row>
    <row r="189" spans="1:8" s="2" customFormat="1" ht="12.75" customHeight="1" x14ac:dyDescent="0.2">
      <c r="A189" s="65">
        <f>(IF(E189=0,0))+IF(E189&gt;0,1+MAX(A$1:A188))</f>
        <v>57</v>
      </c>
      <c r="B189" s="66" t="s">
        <v>69</v>
      </c>
      <c r="C189" s="12" t="s">
        <v>88</v>
      </c>
      <c r="D189" s="84" t="s">
        <v>8</v>
      </c>
      <c r="E189" s="95">
        <v>1</v>
      </c>
      <c r="F189" s="111"/>
      <c r="G189" s="115">
        <f t="shared" ref="G189" si="30">+E189*F189</f>
        <v>0</v>
      </c>
      <c r="H189" s="6"/>
    </row>
    <row r="190" spans="1:8" s="2" customFormat="1" x14ac:dyDescent="0.2">
      <c r="A190" s="65">
        <f>(IF(E190=0,0))+IF(E190&gt;0,1+MAX(A$1:A189))</f>
        <v>0</v>
      </c>
      <c r="B190" s="66"/>
      <c r="C190" s="10"/>
      <c r="D190" s="84"/>
      <c r="E190" s="95"/>
      <c r="F190" s="111"/>
      <c r="G190" s="115"/>
      <c r="H190" s="6"/>
    </row>
    <row r="191" spans="1:8" s="2" customFormat="1" ht="25.5" x14ac:dyDescent="0.2">
      <c r="A191" s="65">
        <f>(IF(E191=0,0))+IF(E191&gt;0,1+MAX(A$1:A190))</f>
        <v>58</v>
      </c>
      <c r="B191" s="66" t="s">
        <v>70</v>
      </c>
      <c r="C191" s="17" t="s">
        <v>89</v>
      </c>
      <c r="D191" s="84" t="s">
        <v>8</v>
      </c>
      <c r="E191" s="95">
        <v>1</v>
      </c>
      <c r="F191" s="111"/>
      <c r="G191" s="115">
        <f t="shared" ref="G191" si="31">+E191*F191</f>
        <v>0</v>
      </c>
      <c r="H191" s="6"/>
    </row>
    <row r="192" spans="1:8" s="2" customFormat="1" x14ac:dyDescent="0.2">
      <c r="A192" s="65">
        <f>(IF(E192=0,0))+IF(E192&gt;0,1+MAX(A$1:A191))</f>
        <v>0</v>
      </c>
      <c r="B192" s="66"/>
      <c r="C192" s="17"/>
      <c r="D192" s="84"/>
      <c r="E192" s="95"/>
      <c r="F192" s="111"/>
      <c r="G192" s="115"/>
      <c r="H192" s="6"/>
    </row>
    <row r="193" spans="1:8" s="2" customFormat="1" x14ac:dyDescent="0.2">
      <c r="A193" s="65">
        <f>(IF(E193=0,0))+IF(E193&gt;0,1+MAX(A$1:A192))</f>
        <v>0</v>
      </c>
      <c r="B193" s="66"/>
      <c r="C193" s="17"/>
      <c r="D193" s="84"/>
      <c r="E193" s="95"/>
      <c r="F193" s="111"/>
      <c r="G193" s="115"/>
      <c r="H193" s="6"/>
    </row>
    <row r="194" spans="1:8" s="2" customFormat="1" x14ac:dyDescent="0.2">
      <c r="A194" s="65">
        <f>(IF(E194=0,0))+IF(E194&gt;0,1+MAX(A$1:A193))</f>
        <v>0</v>
      </c>
      <c r="B194" s="66" t="s">
        <v>71</v>
      </c>
      <c r="C194" s="17" t="s">
        <v>90</v>
      </c>
      <c r="D194" s="84"/>
      <c r="E194" s="95"/>
      <c r="F194" s="111"/>
      <c r="G194" s="115"/>
      <c r="H194" s="6"/>
    </row>
    <row r="195" spans="1:8" s="2" customFormat="1" x14ac:dyDescent="0.2">
      <c r="A195" s="65">
        <f>(IF(E195=0,0))+IF(E195&gt;0,1+MAX(A$1:A194))</f>
        <v>0</v>
      </c>
      <c r="B195" s="66"/>
      <c r="C195" s="11"/>
      <c r="D195" s="84"/>
      <c r="E195" s="95"/>
      <c r="F195" s="111"/>
      <c r="G195" s="115"/>
      <c r="H195" s="6"/>
    </row>
    <row r="196" spans="1:8" s="2" customFormat="1" ht="25.5" x14ac:dyDescent="0.2">
      <c r="A196" s="65">
        <f>(IF(E196=0,0))+IF(E196&gt;0,1+MAX(A$1:A195))</f>
        <v>0</v>
      </c>
      <c r="B196" s="66" t="s">
        <v>73</v>
      </c>
      <c r="C196" s="17" t="s">
        <v>91</v>
      </c>
      <c r="D196" s="84"/>
      <c r="E196" s="95"/>
      <c r="F196" s="111"/>
      <c r="G196" s="115"/>
      <c r="H196" s="6"/>
    </row>
    <row r="197" spans="1:8" s="2" customFormat="1" x14ac:dyDescent="0.2">
      <c r="A197" s="65">
        <f>(IF(E197=0,0))+IF(E197&gt;0,1+MAX(A$1:A196))</f>
        <v>0</v>
      </c>
      <c r="B197" s="66"/>
      <c r="C197" s="11"/>
      <c r="D197" s="84"/>
      <c r="E197" s="95"/>
      <c r="F197" s="111"/>
      <c r="G197" s="115"/>
      <c r="H197" s="6"/>
    </row>
    <row r="198" spans="1:8" s="2" customFormat="1" x14ac:dyDescent="0.2">
      <c r="A198" s="65">
        <f>(IF(E198=0,0))+IF(E198&gt;0,1+MAX(A$1:A197))</f>
        <v>59</v>
      </c>
      <c r="B198" s="66"/>
      <c r="C198" s="31" t="s">
        <v>92</v>
      </c>
      <c r="D198" s="84" t="s">
        <v>8</v>
      </c>
      <c r="E198" s="95">
        <v>1</v>
      </c>
      <c r="F198" s="111"/>
      <c r="G198" s="115">
        <f t="shared" ref="G198" si="32">+E198*F198</f>
        <v>0</v>
      </c>
      <c r="H198" s="6"/>
    </row>
    <row r="199" spans="1:8" s="2" customFormat="1" x14ac:dyDescent="0.2">
      <c r="A199" s="65">
        <f>(IF(E199=0,0))+IF(E199&gt;0,1+MAX(A$1:A198))</f>
        <v>0</v>
      </c>
      <c r="B199" s="66"/>
      <c r="C199" s="11"/>
      <c r="D199" s="84"/>
      <c r="E199" s="95"/>
      <c r="F199" s="111"/>
      <c r="G199" s="115"/>
      <c r="H199" s="6"/>
    </row>
    <row r="200" spans="1:8" s="2" customFormat="1" ht="25.5" x14ac:dyDescent="0.2">
      <c r="A200" s="65">
        <f>(IF(E200=0,0))+IF(E200&gt;0,1+MAX(A$1:A199))</f>
        <v>60</v>
      </c>
      <c r="B200" s="66"/>
      <c r="C200" s="11" t="s">
        <v>93</v>
      </c>
      <c r="D200" s="84" t="s">
        <v>8</v>
      </c>
      <c r="E200" s="95">
        <v>1</v>
      </c>
      <c r="F200" s="111"/>
      <c r="G200" s="115">
        <f t="shared" ref="G200" si="33">+E200*F200</f>
        <v>0</v>
      </c>
      <c r="H200" s="6"/>
    </row>
    <row r="201" spans="1:8" s="2" customFormat="1" x14ac:dyDescent="0.2">
      <c r="A201" s="65">
        <f>(IF(E201=0,0))+IF(E201&gt;0,1+MAX(A$1:A200))</f>
        <v>0</v>
      </c>
      <c r="B201" s="66"/>
      <c r="C201" s="11"/>
      <c r="D201" s="84"/>
      <c r="E201" s="95"/>
      <c r="F201" s="111"/>
      <c r="G201" s="115"/>
      <c r="H201" s="6"/>
    </row>
    <row r="202" spans="1:8" s="2" customFormat="1" ht="25.5" x14ac:dyDescent="0.2">
      <c r="A202" s="65">
        <f>(IF(E202=0,0))+IF(E202&gt;0,1+MAX(A$1:A201))</f>
        <v>61</v>
      </c>
      <c r="B202" s="66"/>
      <c r="C202" s="11" t="s">
        <v>94</v>
      </c>
      <c r="D202" s="84" t="s">
        <v>8</v>
      </c>
      <c r="E202" s="95">
        <v>1</v>
      </c>
      <c r="F202" s="111"/>
      <c r="G202" s="115">
        <f t="shared" ref="G202" si="34">+E202*F202</f>
        <v>0</v>
      </c>
      <c r="H202" s="6"/>
    </row>
    <row r="203" spans="1:8" s="2" customFormat="1" x14ac:dyDescent="0.2">
      <c r="A203" s="65">
        <f>(IF(E203=0,0))+IF(E203&gt;0,1+MAX(A$1:A202))</f>
        <v>0</v>
      </c>
      <c r="B203" s="66"/>
      <c r="C203" s="11"/>
      <c r="D203" s="84"/>
      <c r="E203" s="95"/>
      <c r="F203" s="111"/>
      <c r="G203" s="115"/>
      <c r="H203" s="6"/>
    </row>
    <row r="204" spans="1:8" s="2" customFormat="1" ht="38.25" x14ac:dyDescent="0.2">
      <c r="A204" s="65">
        <f>(IF(E204=0,0))+IF(E204&gt;0,1+MAX(A$1:A203))</f>
        <v>62</v>
      </c>
      <c r="B204" s="66"/>
      <c r="C204" s="33" t="s">
        <v>95</v>
      </c>
      <c r="D204" s="84" t="s">
        <v>8</v>
      </c>
      <c r="E204" s="95">
        <v>1</v>
      </c>
      <c r="F204" s="111"/>
      <c r="G204" s="115">
        <f t="shared" ref="G204" si="35">+E204*F204</f>
        <v>0</v>
      </c>
      <c r="H204" s="6"/>
    </row>
    <row r="205" spans="1:8" s="2" customFormat="1" x14ac:dyDescent="0.2">
      <c r="A205" s="65">
        <f>(IF(E205=0,0))+IF(E205&gt;0,1+MAX(A$1:A204))</f>
        <v>0</v>
      </c>
      <c r="B205" s="66"/>
      <c r="C205" s="33"/>
      <c r="D205" s="84"/>
      <c r="E205" s="95"/>
      <c r="F205" s="111"/>
      <c r="G205" s="115"/>
      <c r="H205" s="6"/>
    </row>
    <row r="206" spans="1:8" s="2" customFormat="1" x14ac:dyDescent="0.2">
      <c r="A206" s="65">
        <f>(IF(E206=0,0))+IF(E206&gt;0,1+MAX(A$1:A205))</f>
        <v>63</v>
      </c>
      <c r="B206" s="69"/>
      <c r="C206" s="33" t="s">
        <v>132</v>
      </c>
      <c r="D206" s="84" t="s">
        <v>8</v>
      </c>
      <c r="E206" s="95">
        <v>1</v>
      </c>
      <c r="F206" s="111"/>
      <c r="G206" s="115">
        <f>+E206*F206</f>
        <v>0</v>
      </c>
      <c r="H206" s="6"/>
    </row>
    <row r="207" spans="1:8" s="2" customFormat="1" ht="12.75" customHeight="1" x14ac:dyDescent="0.2">
      <c r="A207" s="65">
        <f>(IF(E207=0,0))+IF(E207&gt;0,1+MAX(A$1:A206))</f>
        <v>0</v>
      </c>
      <c r="B207" s="66"/>
      <c r="C207" s="11"/>
      <c r="D207" s="84"/>
      <c r="E207" s="99"/>
      <c r="F207" s="111"/>
      <c r="G207" s="115"/>
      <c r="H207" s="6"/>
    </row>
    <row r="208" spans="1:8" s="2" customFormat="1" x14ac:dyDescent="0.2">
      <c r="A208" s="65">
        <f>(IF(E208=0,0))+IF(E208&gt;0,1+MAX(A$1:A207))</f>
        <v>0</v>
      </c>
      <c r="B208" s="66"/>
      <c r="C208" s="17"/>
      <c r="D208" s="84"/>
      <c r="E208" s="95"/>
      <c r="F208" s="111"/>
      <c r="G208" s="115"/>
      <c r="H208" s="6"/>
    </row>
    <row r="209" spans="1:8" s="2" customFormat="1" ht="31.5" customHeight="1" x14ac:dyDescent="0.2">
      <c r="A209" s="65">
        <f>(IF(E209=0,0))+IF(E209&gt;0,1+MAX(A$1:A208))</f>
        <v>0</v>
      </c>
      <c r="B209" s="66"/>
      <c r="C209" s="22" t="str">
        <f>" TOTAL H.T. - "&amp;C179</f>
        <v xml:space="preserve"> TOTAL H.T. - 6 - GRISAILLE "la présentation au temple "</v>
      </c>
      <c r="D209" s="86"/>
      <c r="E209" s="96"/>
      <c r="F209" s="112"/>
      <c r="G209" s="32">
        <f>SUM(G177:G207)</f>
        <v>0</v>
      </c>
      <c r="H209" s="6"/>
    </row>
    <row r="210" spans="1:8" s="2" customFormat="1" ht="12" customHeight="1" x14ac:dyDescent="0.2">
      <c r="A210" s="65">
        <f>(IF(E210=0,0))+IF(E210&gt;0,1+MAX(A$1:A209))</f>
        <v>0</v>
      </c>
      <c r="B210" s="62"/>
      <c r="C210" s="15" t="s">
        <v>39</v>
      </c>
      <c r="D210" s="82"/>
      <c r="E210" s="94"/>
      <c r="F210" s="110"/>
      <c r="G210" s="115"/>
      <c r="H210" s="7"/>
    </row>
    <row r="211" spans="1:8" s="2" customFormat="1" x14ac:dyDescent="0.2">
      <c r="A211" s="65">
        <f>(IF(E211=0,0))+IF(E211&gt;0,1+MAX(A$1:A210))</f>
        <v>0</v>
      </c>
      <c r="B211" s="62"/>
      <c r="C211" s="8"/>
      <c r="D211" s="82"/>
      <c r="E211" s="94"/>
      <c r="F211" s="110"/>
      <c r="G211" s="115"/>
      <c r="H211" s="6"/>
    </row>
    <row r="212" spans="1:8" s="2" customFormat="1" x14ac:dyDescent="0.2">
      <c r="A212" s="65">
        <f>(IF(E212=0,0))+IF(E212&gt;0,1+MAX(A$1:A211))</f>
        <v>0</v>
      </c>
      <c r="B212" s="66" t="s">
        <v>65</v>
      </c>
      <c r="C212" s="23" t="s">
        <v>85</v>
      </c>
      <c r="D212" s="84"/>
      <c r="E212" s="95"/>
      <c r="F212" s="111"/>
      <c r="G212" s="115"/>
      <c r="H212" s="6"/>
    </row>
    <row r="213" spans="1:8" s="2" customFormat="1" x14ac:dyDescent="0.2">
      <c r="A213" s="65">
        <f>(IF(E213=0,0))+IF(E213&gt;0,1+MAX(A$1:A212))</f>
        <v>0</v>
      </c>
      <c r="B213" s="66"/>
      <c r="C213" s="12"/>
      <c r="D213" s="84"/>
      <c r="E213" s="95"/>
      <c r="F213" s="111"/>
      <c r="G213" s="115"/>
      <c r="H213" s="6"/>
    </row>
    <row r="214" spans="1:8" s="2" customFormat="1" x14ac:dyDescent="0.2">
      <c r="A214" s="65">
        <f>(IF(E214=0,0))+IF(E214&gt;0,1+MAX(A$1:A213))</f>
        <v>64</v>
      </c>
      <c r="B214" s="66" t="s">
        <v>66</v>
      </c>
      <c r="C214" s="17" t="s">
        <v>86</v>
      </c>
      <c r="D214" s="84" t="s">
        <v>8</v>
      </c>
      <c r="E214" s="95">
        <v>1</v>
      </c>
      <c r="F214" s="111"/>
      <c r="G214" s="115">
        <f t="shared" ref="G214" si="36">+E214*F214</f>
        <v>0</v>
      </c>
      <c r="H214" s="6"/>
    </row>
    <row r="215" spans="1:8" s="2" customFormat="1" x14ac:dyDescent="0.2">
      <c r="A215" s="65">
        <f>(IF(E215=0,0))+IF(E215&gt;0,1+MAX(A$1:A214))</f>
        <v>0</v>
      </c>
      <c r="B215" s="66"/>
      <c r="C215" s="17"/>
      <c r="D215" s="84"/>
      <c r="E215" s="95"/>
      <c r="F215" s="111"/>
      <c r="G215" s="115"/>
      <c r="H215" s="6"/>
    </row>
    <row r="216" spans="1:8" s="2" customFormat="1" x14ac:dyDescent="0.2">
      <c r="A216" s="65">
        <f>(IF(E216=0,0))+IF(E216&gt;0,1+MAX(A$1:A215))</f>
        <v>65</v>
      </c>
      <c r="B216" s="66" t="s">
        <v>67</v>
      </c>
      <c r="C216" s="17" t="s">
        <v>87</v>
      </c>
      <c r="D216" s="84" t="s">
        <v>8</v>
      </c>
      <c r="E216" s="95">
        <v>1</v>
      </c>
      <c r="F216" s="111"/>
      <c r="G216" s="115">
        <f t="shared" ref="G216" si="37">+E216*F216</f>
        <v>0</v>
      </c>
      <c r="H216" s="6"/>
    </row>
    <row r="217" spans="1:8" s="2" customFormat="1" x14ac:dyDescent="0.2">
      <c r="A217" s="65">
        <f>(IF(E217=0,0))+IF(E217&gt;0,1+MAX(A$1:A216))</f>
        <v>0</v>
      </c>
      <c r="B217" s="66"/>
      <c r="C217" s="17"/>
      <c r="D217" s="84"/>
      <c r="E217" s="95"/>
      <c r="F217" s="111"/>
      <c r="G217" s="115"/>
      <c r="H217" s="6"/>
    </row>
    <row r="218" spans="1:8" s="2" customFormat="1" x14ac:dyDescent="0.2">
      <c r="A218" s="65">
        <f>(IF(E218=0,0))+IF(E218&gt;0,1+MAX(A$1:A217))</f>
        <v>66</v>
      </c>
      <c r="B218" s="66" t="s">
        <v>68</v>
      </c>
      <c r="C218" s="17" t="s">
        <v>116</v>
      </c>
      <c r="D218" s="84" t="s">
        <v>8</v>
      </c>
      <c r="E218" s="95">
        <v>1</v>
      </c>
      <c r="F218" s="111"/>
      <c r="G218" s="115">
        <f t="shared" ref="G218" si="38">+E218*F218</f>
        <v>0</v>
      </c>
      <c r="H218" s="6"/>
    </row>
    <row r="219" spans="1:8" s="2" customFormat="1" x14ac:dyDescent="0.2">
      <c r="A219" s="65">
        <f>(IF(E219=0,0))+IF(E219&gt;0,1+MAX(A$1:A218))</f>
        <v>0</v>
      </c>
      <c r="B219" s="66"/>
      <c r="C219" s="14"/>
      <c r="D219" s="84"/>
      <c r="E219" s="95"/>
      <c r="F219" s="111"/>
      <c r="G219" s="115"/>
      <c r="H219" s="6"/>
    </row>
    <row r="220" spans="1:8" s="2" customFormat="1" x14ac:dyDescent="0.2">
      <c r="A220" s="65">
        <f>(IF(E220=0,0))+IF(E220&gt;0,1+MAX(A$1:A219))</f>
        <v>67</v>
      </c>
      <c r="B220" s="66" t="s">
        <v>69</v>
      </c>
      <c r="C220" s="12" t="s">
        <v>88</v>
      </c>
      <c r="D220" s="84" t="s">
        <v>8</v>
      </c>
      <c r="E220" s="95">
        <v>1</v>
      </c>
      <c r="F220" s="111"/>
      <c r="G220" s="115">
        <f t="shared" ref="G220" si="39">+E220*F220</f>
        <v>0</v>
      </c>
      <c r="H220" s="6"/>
    </row>
    <row r="221" spans="1:8" s="2" customFormat="1" x14ac:dyDescent="0.2">
      <c r="A221" s="65">
        <f>(IF(E221=0,0))+IF(E221&gt;0,1+MAX(A$1:A220))</f>
        <v>0</v>
      </c>
      <c r="B221" s="66"/>
      <c r="C221" s="10"/>
      <c r="D221" s="84"/>
      <c r="E221" s="95"/>
      <c r="F221" s="111"/>
      <c r="G221" s="115"/>
      <c r="H221" s="6"/>
    </row>
    <row r="222" spans="1:8" s="2" customFormat="1" ht="25.5" x14ac:dyDescent="0.2">
      <c r="A222" s="65">
        <f>(IF(E222=0,0))+IF(E222&gt;0,1+MAX(A$1:A221))</f>
        <v>68</v>
      </c>
      <c r="B222" s="66" t="s">
        <v>70</v>
      </c>
      <c r="C222" s="17" t="s">
        <v>89</v>
      </c>
      <c r="D222" s="84" t="s">
        <v>8</v>
      </c>
      <c r="E222" s="95">
        <v>1</v>
      </c>
      <c r="F222" s="111"/>
      <c r="G222" s="115">
        <f t="shared" ref="G222" si="40">+E222*F222</f>
        <v>0</v>
      </c>
      <c r="H222" s="6"/>
    </row>
    <row r="223" spans="1:8" s="2" customFormat="1" x14ac:dyDescent="0.2">
      <c r="A223" s="65">
        <f>(IF(E223=0,0))+IF(E223&gt;0,1+MAX(A$1:A222))</f>
        <v>0</v>
      </c>
      <c r="B223" s="66"/>
      <c r="C223" s="11"/>
      <c r="D223" s="84"/>
      <c r="E223" s="95"/>
      <c r="F223" s="111"/>
      <c r="G223" s="115"/>
      <c r="H223" s="6"/>
    </row>
    <row r="224" spans="1:8" s="2" customFormat="1" x14ac:dyDescent="0.2">
      <c r="A224" s="65">
        <f>(IF(E224=0,0))+IF(E224&gt;0,1+MAX(A$1:A223))</f>
        <v>0</v>
      </c>
      <c r="B224" s="66"/>
      <c r="C224" s="11"/>
      <c r="D224" s="84"/>
      <c r="E224" s="95"/>
      <c r="F224" s="111"/>
      <c r="G224" s="115"/>
      <c r="H224" s="6"/>
    </row>
    <row r="225" spans="1:8" s="2" customFormat="1" x14ac:dyDescent="0.2">
      <c r="A225" s="65">
        <f>(IF(E225=0,0))+IF(E225&gt;0,1+MAX(A$1:A224))</f>
        <v>0</v>
      </c>
      <c r="B225" s="66" t="s">
        <v>71</v>
      </c>
      <c r="C225" s="17" t="s">
        <v>90</v>
      </c>
      <c r="D225" s="84"/>
      <c r="E225" s="95"/>
      <c r="F225" s="111"/>
      <c r="G225" s="115"/>
      <c r="H225" s="6"/>
    </row>
    <row r="226" spans="1:8" s="2" customFormat="1" x14ac:dyDescent="0.2">
      <c r="A226" s="65">
        <f>(IF(E226=0,0))+IF(E226&gt;0,1+MAX(A$1:A225))</f>
        <v>0</v>
      </c>
      <c r="B226" s="66"/>
      <c r="C226" s="11"/>
      <c r="D226" s="84"/>
      <c r="E226" s="95"/>
      <c r="F226" s="111"/>
      <c r="G226" s="115"/>
      <c r="H226" s="6"/>
    </row>
    <row r="227" spans="1:8" s="2" customFormat="1" ht="25.5" x14ac:dyDescent="0.2">
      <c r="A227" s="65">
        <f>(IF(E227=0,0))+IF(E227&gt;0,1+MAX(A$1:A226))</f>
        <v>0</v>
      </c>
      <c r="B227" s="66" t="s">
        <v>73</v>
      </c>
      <c r="C227" s="17" t="s">
        <v>91</v>
      </c>
      <c r="D227" s="84"/>
      <c r="E227" s="95"/>
      <c r="F227" s="111"/>
      <c r="G227" s="115"/>
      <c r="H227" s="6"/>
    </row>
    <row r="228" spans="1:8" s="2" customFormat="1" x14ac:dyDescent="0.2">
      <c r="A228" s="65">
        <f>(IF(E228=0,0))+IF(E228&gt;0,1+MAX(A$1:A227))</f>
        <v>0</v>
      </c>
      <c r="B228" s="66"/>
      <c r="C228" s="11"/>
      <c r="D228" s="84"/>
      <c r="E228" s="95"/>
      <c r="F228" s="111"/>
      <c r="G228" s="115"/>
      <c r="H228" s="6"/>
    </row>
    <row r="229" spans="1:8" s="2" customFormat="1" x14ac:dyDescent="0.2">
      <c r="A229" s="65">
        <f>(IF(E229=0,0))+IF(E229&gt;0,1+MAX(A$1:A228))</f>
        <v>69</v>
      </c>
      <c r="B229" s="66"/>
      <c r="C229" s="31" t="s">
        <v>158</v>
      </c>
      <c r="D229" s="84" t="s">
        <v>8</v>
      </c>
      <c r="E229" s="95">
        <v>1</v>
      </c>
      <c r="F229" s="111"/>
      <c r="G229" s="115">
        <f t="shared" ref="G229" si="41">+E229*F229</f>
        <v>0</v>
      </c>
      <c r="H229" s="6"/>
    </row>
    <row r="230" spans="1:8" s="2" customFormat="1" x14ac:dyDescent="0.2">
      <c r="A230" s="65">
        <f>(IF(E230=0,0))+IF(E230&gt;0,1+MAX(A$1:A229))</f>
        <v>0</v>
      </c>
      <c r="B230" s="66"/>
      <c r="C230" s="11"/>
      <c r="D230" s="84"/>
      <c r="E230" s="95"/>
      <c r="F230" s="111"/>
      <c r="G230" s="115"/>
      <c r="H230" s="6"/>
    </row>
    <row r="231" spans="1:8" s="2" customFormat="1" x14ac:dyDescent="0.2">
      <c r="A231" s="65">
        <f>(IF(E231=0,0))+IF(E231&gt;0,1+MAX(A$1:A230))</f>
        <v>70</v>
      </c>
      <c r="B231" s="66"/>
      <c r="C231" s="11" t="s">
        <v>157</v>
      </c>
      <c r="D231" s="84" t="s">
        <v>8</v>
      </c>
      <c r="E231" s="95">
        <v>1</v>
      </c>
      <c r="F231" s="111"/>
      <c r="G231" s="115">
        <f t="shared" ref="G231" si="42">+E231*F231</f>
        <v>0</v>
      </c>
      <c r="H231" s="6"/>
    </row>
    <row r="232" spans="1:8" s="2" customFormat="1" x14ac:dyDescent="0.2">
      <c r="A232" s="65">
        <f>(IF(E232=0,0))+IF(E232&gt;0,1+MAX(A$1:A231))</f>
        <v>0</v>
      </c>
      <c r="B232" s="66"/>
      <c r="C232" s="11"/>
      <c r="D232" s="84"/>
      <c r="E232" s="95"/>
      <c r="F232" s="111"/>
      <c r="G232" s="115"/>
      <c r="H232" s="6"/>
    </row>
    <row r="233" spans="1:8" s="2" customFormat="1" ht="42" customHeight="1" x14ac:dyDescent="0.2">
      <c r="A233" s="65">
        <f>(IF(E233=0,0))+IF(E233&gt;0,1+MAX(A$1:A232))</f>
        <v>71</v>
      </c>
      <c r="B233" s="66"/>
      <c r="C233" s="33" t="s">
        <v>95</v>
      </c>
      <c r="D233" s="84" t="s">
        <v>8</v>
      </c>
      <c r="E233" s="95">
        <v>1</v>
      </c>
      <c r="F233" s="111"/>
      <c r="G233" s="115">
        <f t="shared" ref="G233" si="43">+E233*F233</f>
        <v>0</v>
      </c>
      <c r="H233" s="6"/>
    </row>
    <row r="234" spans="1:8" s="2" customFormat="1" ht="12.75" customHeight="1" x14ac:dyDescent="0.2">
      <c r="A234" s="65">
        <f>(IF(E234=0,0))+IF(E234&gt;0,1+MAX(A$1:A233))</f>
        <v>0</v>
      </c>
      <c r="B234" s="66"/>
      <c r="C234" s="11"/>
      <c r="D234" s="84"/>
      <c r="E234" s="99"/>
      <c r="F234" s="111"/>
      <c r="G234" s="115"/>
      <c r="H234" s="6"/>
    </row>
    <row r="235" spans="1:8" s="2" customFormat="1" x14ac:dyDescent="0.2">
      <c r="A235" s="65">
        <f>(IF(E235=0,0))+IF(E235&gt;0,1+MAX(A$1:A234))</f>
        <v>72</v>
      </c>
      <c r="B235" s="69"/>
      <c r="C235" s="33" t="s">
        <v>132</v>
      </c>
      <c r="D235" s="84" t="s">
        <v>8</v>
      </c>
      <c r="E235" s="95">
        <v>1</v>
      </c>
      <c r="F235" s="111"/>
      <c r="G235" s="115">
        <f>+E235*F235</f>
        <v>0</v>
      </c>
      <c r="H235" s="6"/>
    </row>
    <row r="236" spans="1:8" s="2" customFormat="1" x14ac:dyDescent="0.2">
      <c r="A236" s="65">
        <f>(IF(E236=0,0))+IF(E236&gt;0,1+MAX(A$1:A235))</f>
        <v>0</v>
      </c>
      <c r="B236" s="69"/>
      <c r="C236" s="33"/>
      <c r="D236" s="84"/>
      <c r="E236" s="95"/>
      <c r="F236" s="111"/>
      <c r="G236" s="115"/>
      <c r="H236" s="6"/>
    </row>
    <row r="237" spans="1:8" s="2" customFormat="1" x14ac:dyDescent="0.2">
      <c r="A237" s="65">
        <f>(IF(E237=0,0))+IF(E237&gt;0,1+MAX(A$1:A236))</f>
        <v>0</v>
      </c>
      <c r="B237" s="66"/>
      <c r="C237" s="17"/>
      <c r="D237" s="84"/>
      <c r="E237" s="95"/>
      <c r="F237" s="111"/>
      <c r="G237" s="115"/>
      <c r="H237" s="6"/>
    </row>
    <row r="238" spans="1:8" s="2" customFormat="1" ht="31.5" customHeight="1" x14ac:dyDescent="0.2">
      <c r="A238" s="65">
        <f>(IF(E238=0,0))+IF(E238&gt;0,1+MAX(A$1:A237))</f>
        <v>0</v>
      </c>
      <c r="B238" s="66"/>
      <c r="C238" s="22" t="str">
        <f>" TOTAL H.T. - "&amp;C210</f>
        <v xml:space="preserve"> TOTAL H.T. - 7 - GRISAILLE "l'annonciation "</v>
      </c>
      <c r="D238" s="86"/>
      <c r="E238" s="96"/>
      <c r="F238" s="112"/>
      <c r="G238" s="32">
        <f>SUM(G210:G237)</f>
        <v>0</v>
      </c>
      <c r="H238" s="6"/>
    </row>
    <row r="239" spans="1:8" s="2" customFormat="1" ht="12.75" customHeight="1" x14ac:dyDescent="0.2">
      <c r="A239" s="65">
        <f>(IF(E239=0,0))+IF(E239&gt;0,1+MAX(A$1:A238))</f>
        <v>0</v>
      </c>
      <c r="B239" s="62"/>
      <c r="C239" s="15" t="s">
        <v>30</v>
      </c>
      <c r="D239" s="82"/>
      <c r="E239" s="94"/>
      <c r="F239" s="110"/>
      <c r="G239" s="115"/>
      <c r="H239" s="7"/>
    </row>
    <row r="240" spans="1:8" s="2" customFormat="1" x14ac:dyDescent="0.2">
      <c r="A240" s="65">
        <f>(IF(E240=0,0))+IF(E240&gt;0,1+MAX(A$1:A239))</f>
        <v>0</v>
      </c>
      <c r="B240" s="62"/>
      <c r="C240" s="8"/>
      <c r="D240" s="82"/>
      <c r="E240" s="94"/>
      <c r="F240" s="110"/>
      <c r="G240" s="115"/>
      <c r="H240" s="6"/>
    </row>
    <row r="241" spans="1:8" s="2" customFormat="1" x14ac:dyDescent="0.2">
      <c r="A241" s="65">
        <f>(IF(E241=0,0))+IF(E241&gt;0,1+MAX(A$1:A240))</f>
        <v>0</v>
      </c>
      <c r="B241" s="66" t="s">
        <v>65</v>
      </c>
      <c r="C241" s="23" t="s">
        <v>85</v>
      </c>
      <c r="D241" s="84"/>
      <c r="E241" s="95"/>
      <c r="F241" s="111"/>
      <c r="G241" s="115"/>
      <c r="H241" s="6"/>
    </row>
    <row r="242" spans="1:8" s="2" customFormat="1" x14ac:dyDescent="0.2">
      <c r="A242" s="65">
        <f>(IF(E242=0,0))+IF(E242&gt;0,1+MAX(A$1:A241))</f>
        <v>0</v>
      </c>
      <c r="B242" s="66"/>
      <c r="C242" s="12"/>
      <c r="D242" s="84"/>
      <c r="E242" s="95"/>
      <c r="F242" s="111"/>
      <c r="G242" s="115"/>
      <c r="H242" s="6"/>
    </row>
    <row r="243" spans="1:8" s="2" customFormat="1" x14ac:dyDescent="0.2">
      <c r="A243" s="65">
        <f>(IF(E243=0,0))+IF(E243&gt;0,1+MAX(A$1:A242))</f>
        <v>73</v>
      </c>
      <c r="B243" s="66" t="s">
        <v>66</v>
      </c>
      <c r="C243" s="17" t="s">
        <v>86</v>
      </c>
      <c r="D243" s="84" t="s">
        <v>8</v>
      </c>
      <c r="E243" s="95">
        <v>1</v>
      </c>
      <c r="F243" s="111"/>
      <c r="G243" s="115">
        <f t="shared" ref="G243" si="44">+E243*F243</f>
        <v>0</v>
      </c>
      <c r="H243" s="6"/>
    </row>
    <row r="244" spans="1:8" s="2" customFormat="1" x14ac:dyDescent="0.2">
      <c r="A244" s="65">
        <f>(IF(E244=0,0))+IF(E244&gt;0,1+MAX(A$1:A243))</f>
        <v>0</v>
      </c>
      <c r="B244" s="66"/>
      <c r="C244" s="17"/>
      <c r="D244" s="84"/>
      <c r="E244" s="95"/>
      <c r="F244" s="111"/>
      <c r="G244" s="115"/>
      <c r="H244" s="6"/>
    </row>
    <row r="245" spans="1:8" s="2" customFormat="1" x14ac:dyDescent="0.2">
      <c r="A245" s="65">
        <f>(IF(E245=0,0))+IF(E245&gt;0,1+MAX(A$1:A244))</f>
        <v>74</v>
      </c>
      <c r="B245" s="66" t="s">
        <v>67</v>
      </c>
      <c r="C245" s="17" t="s">
        <v>87</v>
      </c>
      <c r="D245" s="84" t="s">
        <v>8</v>
      </c>
      <c r="E245" s="95">
        <v>1</v>
      </c>
      <c r="F245" s="111"/>
      <c r="G245" s="115">
        <f t="shared" ref="G245" si="45">+E245*F245</f>
        <v>0</v>
      </c>
      <c r="H245" s="6"/>
    </row>
    <row r="246" spans="1:8" s="2" customFormat="1" x14ac:dyDescent="0.2">
      <c r="A246" s="65">
        <f>(IF(E246=0,0))+IF(E246&gt;0,1+MAX(A$1:A245))</f>
        <v>0</v>
      </c>
      <c r="B246" s="66"/>
      <c r="C246" s="17"/>
      <c r="D246" s="84"/>
      <c r="E246" s="95"/>
      <c r="F246" s="111"/>
      <c r="G246" s="115"/>
      <c r="H246" s="6"/>
    </row>
    <row r="247" spans="1:8" s="2" customFormat="1" x14ac:dyDescent="0.2">
      <c r="A247" s="65">
        <f>(IF(E247=0,0))+IF(E247&gt;0,1+MAX(A$1:A246))</f>
        <v>75</v>
      </c>
      <c r="B247" s="66" t="s">
        <v>68</v>
      </c>
      <c r="C247" s="17" t="s">
        <v>116</v>
      </c>
      <c r="D247" s="84" t="s">
        <v>8</v>
      </c>
      <c r="E247" s="95">
        <v>1</v>
      </c>
      <c r="F247" s="111"/>
      <c r="G247" s="115">
        <f t="shared" ref="G247" si="46">+E247*F247</f>
        <v>0</v>
      </c>
      <c r="H247" s="6"/>
    </row>
    <row r="248" spans="1:8" s="2" customFormat="1" x14ac:dyDescent="0.2">
      <c r="A248" s="65">
        <f>(IF(E248=0,0))+IF(E248&gt;0,1+MAX(A$1:A247))</f>
        <v>0</v>
      </c>
      <c r="B248" s="66"/>
      <c r="C248" s="14"/>
      <c r="D248" s="84"/>
      <c r="E248" s="95"/>
      <c r="F248" s="111"/>
      <c r="G248" s="115"/>
      <c r="H248" s="6"/>
    </row>
    <row r="249" spans="1:8" s="2" customFormat="1" x14ac:dyDescent="0.2">
      <c r="A249" s="65">
        <f>(IF(E249=0,0))+IF(E249&gt;0,1+MAX(A$1:A248))</f>
        <v>76</v>
      </c>
      <c r="B249" s="66" t="s">
        <v>69</v>
      </c>
      <c r="C249" s="12" t="s">
        <v>88</v>
      </c>
      <c r="D249" s="84" t="s">
        <v>8</v>
      </c>
      <c r="E249" s="95">
        <v>1</v>
      </c>
      <c r="F249" s="111"/>
      <c r="G249" s="115">
        <f t="shared" ref="G249" si="47">+E249*F249</f>
        <v>0</v>
      </c>
      <c r="H249" s="6"/>
    </row>
    <row r="250" spans="1:8" s="2" customFormat="1" x14ac:dyDescent="0.2">
      <c r="A250" s="65">
        <f>(IF(E250=0,0))+IF(E250&gt;0,1+MAX(A$1:A249))</f>
        <v>0</v>
      </c>
      <c r="B250" s="66"/>
      <c r="C250" s="10"/>
      <c r="D250" s="84"/>
      <c r="E250" s="95"/>
      <c r="F250" s="111"/>
      <c r="G250" s="115"/>
      <c r="H250" s="6"/>
    </row>
    <row r="251" spans="1:8" s="2" customFormat="1" ht="25.5" x14ac:dyDescent="0.2">
      <c r="A251" s="65">
        <f>(IF(E251=0,0))+IF(E251&gt;0,1+MAX(A$1:A250))</f>
        <v>77</v>
      </c>
      <c r="B251" s="66" t="s">
        <v>70</v>
      </c>
      <c r="C251" s="17" t="s">
        <v>89</v>
      </c>
      <c r="D251" s="84" t="s">
        <v>8</v>
      </c>
      <c r="E251" s="95">
        <v>1</v>
      </c>
      <c r="F251" s="111"/>
      <c r="G251" s="115">
        <f t="shared" ref="G251" si="48">+E251*F251</f>
        <v>0</v>
      </c>
      <c r="H251" s="6"/>
    </row>
    <row r="252" spans="1:8" s="2" customFormat="1" x14ac:dyDescent="0.2">
      <c r="A252" s="65">
        <f>(IF(E252=0,0))+IF(E252&gt;0,1+MAX(A$1:A251))</f>
        <v>0</v>
      </c>
      <c r="B252" s="66"/>
      <c r="C252" s="11"/>
      <c r="D252" s="84"/>
      <c r="E252" s="95"/>
      <c r="F252" s="111"/>
      <c r="G252" s="115"/>
      <c r="H252" s="6"/>
    </row>
    <row r="253" spans="1:8" s="2" customFormat="1" x14ac:dyDescent="0.2">
      <c r="A253" s="65">
        <f>(IF(E253=0,0))+IF(E253&gt;0,1+MAX(A$1:A252))</f>
        <v>0</v>
      </c>
      <c r="B253" s="66"/>
      <c r="C253" s="11"/>
      <c r="D253" s="84"/>
      <c r="E253" s="95"/>
      <c r="F253" s="111"/>
      <c r="G253" s="115"/>
      <c r="H253" s="6"/>
    </row>
    <row r="254" spans="1:8" s="2" customFormat="1" x14ac:dyDescent="0.2">
      <c r="A254" s="65">
        <f>(IF(E254=0,0))+IF(E254&gt;0,1+MAX(A$1:A253))</f>
        <v>0</v>
      </c>
      <c r="B254" s="66" t="s">
        <v>71</v>
      </c>
      <c r="C254" s="17" t="s">
        <v>90</v>
      </c>
      <c r="D254" s="84"/>
      <c r="E254" s="95"/>
      <c r="F254" s="111"/>
      <c r="G254" s="115"/>
      <c r="H254" s="6"/>
    </row>
    <row r="255" spans="1:8" s="2" customFormat="1" x14ac:dyDescent="0.2">
      <c r="A255" s="65">
        <f>(IF(E255=0,0))+IF(E255&gt;0,1+MAX(A$1:A254))</f>
        <v>0</v>
      </c>
      <c r="B255" s="66"/>
      <c r="C255" s="11"/>
      <c r="D255" s="84"/>
      <c r="E255" s="95"/>
      <c r="F255" s="111"/>
      <c r="G255" s="115"/>
      <c r="H255" s="6"/>
    </row>
    <row r="256" spans="1:8" s="2" customFormat="1" ht="25.5" x14ac:dyDescent="0.2">
      <c r="A256" s="65">
        <f>(IF(E256=0,0))+IF(E256&gt;0,1+MAX(A$1:A255))</f>
        <v>0</v>
      </c>
      <c r="B256" s="66" t="s">
        <v>73</v>
      </c>
      <c r="C256" s="17" t="s">
        <v>91</v>
      </c>
      <c r="D256" s="84"/>
      <c r="E256" s="95"/>
      <c r="F256" s="111"/>
      <c r="G256" s="115"/>
      <c r="H256" s="6"/>
    </row>
    <row r="257" spans="1:8" s="2" customFormat="1" x14ac:dyDescent="0.2">
      <c r="A257" s="65">
        <f>(IF(E257=0,0))+IF(E257&gt;0,1+MAX(A$1:A256))</f>
        <v>0</v>
      </c>
      <c r="B257" s="66"/>
      <c r="C257" s="11"/>
      <c r="D257" s="84"/>
      <c r="E257" s="95"/>
      <c r="F257" s="111"/>
      <c r="G257" s="115"/>
      <c r="H257" s="6"/>
    </row>
    <row r="258" spans="1:8" s="2" customFormat="1" x14ac:dyDescent="0.2">
      <c r="A258" s="65">
        <f>(IF(E258=0,0))+IF(E258&gt;0,1+MAX(A$1:A257))</f>
        <v>78</v>
      </c>
      <c r="B258" s="66"/>
      <c r="C258" s="31" t="s">
        <v>158</v>
      </c>
      <c r="D258" s="84" t="s">
        <v>8</v>
      </c>
      <c r="E258" s="95">
        <v>1</v>
      </c>
      <c r="F258" s="111"/>
      <c r="G258" s="115">
        <f t="shared" ref="G258" si="49">+E258*F258</f>
        <v>0</v>
      </c>
      <c r="H258" s="6"/>
    </row>
    <row r="259" spans="1:8" s="2" customFormat="1" x14ac:dyDescent="0.2">
      <c r="A259" s="65">
        <f>(IF(E259=0,0))+IF(E259&gt;0,1+MAX(A$1:A258))</f>
        <v>0</v>
      </c>
      <c r="B259" s="66"/>
      <c r="C259" s="11"/>
      <c r="D259" s="84"/>
      <c r="E259" s="95"/>
      <c r="F259" s="111"/>
      <c r="G259" s="115"/>
      <c r="H259" s="6"/>
    </row>
    <row r="260" spans="1:8" s="2" customFormat="1" x14ac:dyDescent="0.2">
      <c r="A260" s="65">
        <f>(IF(E260=0,0))+IF(E260&gt;0,1+MAX(A$1:A259))</f>
        <v>79</v>
      </c>
      <c r="B260" s="66"/>
      <c r="C260" s="11" t="s">
        <v>157</v>
      </c>
      <c r="D260" s="84" t="s">
        <v>8</v>
      </c>
      <c r="E260" s="95">
        <v>1</v>
      </c>
      <c r="F260" s="111"/>
      <c r="G260" s="115">
        <f t="shared" ref="G260" si="50">+E260*F260</f>
        <v>0</v>
      </c>
      <c r="H260" s="6"/>
    </row>
    <row r="261" spans="1:8" s="2" customFormat="1" x14ac:dyDescent="0.2">
      <c r="A261" s="65">
        <f>(IF(E261=0,0))+IF(E261&gt;0,1+MAX(A$1:A260))</f>
        <v>0</v>
      </c>
      <c r="B261" s="66"/>
      <c r="C261" s="11"/>
      <c r="D261" s="84"/>
      <c r="E261" s="95"/>
      <c r="F261" s="111"/>
      <c r="G261" s="115"/>
      <c r="H261" s="6"/>
    </row>
    <row r="262" spans="1:8" s="2" customFormat="1" ht="38.25" x14ac:dyDescent="0.2">
      <c r="A262" s="65">
        <f>(IF(E262=0,0))+IF(E262&gt;0,1+MAX(A$1:A261))</f>
        <v>80</v>
      </c>
      <c r="B262" s="66"/>
      <c r="C262" s="33" t="s">
        <v>95</v>
      </c>
      <c r="D262" s="84" t="s">
        <v>8</v>
      </c>
      <c r="E262" s="95">
        <v>1</v>
      </c>
      <c r="F262" s="111"/>
      <c r="G262" s="115">
        <f t="shared" ref="G262" si="51">+E262*F262</f>
        <v>0</v>
      </c>
      <c r="H262" s="6"/>
    </row>
    <row r="263" spans="1:8" s="2" customFormat="1" x14ac:dyDescent="0.2">
      <c r="A263" s="65">
        <f>(IF(E263=0,0))+IF(E263&gt;0,1+MAX(A$1:A262))</f>
        <v>0</v>
      </c>
      <c r="B263" s="66"/>
      <c r="C263" s="33"/>
      <c r="D263" s="84"/>
      <c r="E263" s="95"/>
      <c r="F263" s="111"/>
      <c r="G263" s="115"/>
      <c r="H263" s="6"/>
    </row>
    <row r="264" spans="1:8" s="2" customFormat="1" x14ac:dyDescent="0.2">
      <c r="A264" s="65">
        <f>(IF(E264=0,0))+IF(E264&gt;0,1+MAX(A$1:A263))</f>
        <v>81</v>
      </c>
      <c r="B264" s="69"/>
      <c r="C264" s="33" t="s">
        <v>132</v>
      </c>
      <c r="D264" s="84" t="s">
        <v>8</v>
      </c>
      <c r="E264" s="95">
        <v>1</v>
      </c>
      <c r="F264" s="111"/>
      <c r="G264" s="115">
        <f>+E264*F264</f>
        <v>0</v>
      </c>
      <c r="H264" s="6"/>
    </row>
    <row r="265" spans="1:8" s="2" customFormat="1" ht="12.75" customHeight="1" x14ac:dyDescent="0.2">
      <c r="A265" s="65">
        <f>(IF(E265=0,0))+IF(E265&gt;0,1+MAX(A$1:A264))</f>
        <v>0</v>
      </c>
      <c r="B265" s="66"/>
      <c r="C265" s="11"/>
      <c r="D265" s="84"/>
      <c r="E265" s="99"/>
      <c r="F265" s="111"/>
      <c r="G265" s="115"/>
      <c r="H265" s="6"/>
    </row>
    <row r="266" spans="1:8" s="2" customFormat="1" x14ac:dyDescent="0.2">
      <c r="A266" s="65">
        <f>(IF(E266=0,0))+IF(E266&gt;0,1+MAX(A$1:A265))</f>
        <v>0</v>
      </c>
      <c r="B266" s="66"/>
      <c r="C266" s="17"/>
      <c r="D266" s="84"/>
      <c r="E266" s="95"/>
      <c r="F266" s="111"/>
      <c r="G266" s="115"/>
      <c r="H266" s="6"/>
    </row>
    <row r="267" spans="1:8" s="2" customFormat="1" ht="31.5" customHeight="1" x14ac:dyDescent="0.2">
      <c r="A267" s="65">
        <f>(IF(E267=0,0))+IF(E267&gt;0,1+MAX(A$1:A266))</f>
        <v>0</v>
      </c>
      <c r="B267" s="66"/>
      <c r="C267" s="22" t="str">
        <f>" TOTAL H.T. - "&amp;C239</f>
        <v xml:space="preserve"> TOTAL H.T. - 9 - GRISAILLE "la rencontre de Marie et Elisabeth"</v>
      </c>
      <c r="D267" s="86"/>
      <c r="E267" s="96"/>
      <c r="F267" s="112"/>
      <c r="G267" s="32">
        <f>SUM(G239:G266)</f>
        <v>0</v>
      </c>
      <c r="H267" s="6"/>
    </row>
    <row r="268" spans="1:8" s="2" customFormat="1" ht="21.75" customHeight="1" x14ac:dyDescent="0.2">
      <c r="A268" s="65">
        <f>(IF(E268=0,0))+IF(E268&gt;0,1+MAX(A$1:A267))</f>
        <v>0</v>
      </c>
      <c r="B268" s="62"/>
      <c r="C268" s="15" t="s">
        <v>36</v>
      </c>
      <c r="D268" s="82"/>
      <c r="E268" s="94"/>
      <c r="F268" s="110"/>
      <c r="G268" s="115"/>
      <c r="H268" s="7"/>
    </row>
    <row r="269" spans="1:8" s="2" customFormat="1" x14ac:dyDescent="0.2">
      <c r="A269" s="65">
        <f>(IF(E269=0,0))+IF(E269&gt;0,1+MAX(A$1:A268))</f>
        <v>0</v>
      </c>
      <c r="B269" s="62"/>
      <c r="C269" s="8"/>
      <c r="D269" s="82"/>
      <c r="E269" s="94"/>
      <c r="F269" s="110"/>
      <c r="G269" s="115"/>
      <c r="H269" s="6"/>
    </row>
    <row r="270" spans="1:8" s="2" customFormat="1" x14ac:dyDescent="0.2">
      <c r="A270" s="65">
        <f>(IF(E270=0,0))+IF(E270&gt;0,1+MAX(A$1:A269))</f>
        <v>0</v>
      </c>
      <c r="B270" s="66" t="s">
        <v>65</v>
      </c>
      <c r="C270" s="23" t="s">
        <v>85</v>
      </c>
      <c r="D270" s="84"/>
      <c r="E270" s="95"/>
      <c r="F270" s="111"/>
      <c r="G270" s="115"/>
      <c r="H270" s="6"/>
    </row>
    <row r="271" spans="1:8" s="2" customFormat="1" x14ac:dyDescent="0.2">
      <c r="A271" s="65">
        <f>(IF(E271=0,0))+IF(E271&gt;0,1+MAX(A$1:A270))</f>
        <v>0</v>
      </c>
      <c r="B271" s="66"/>
      <c r="C271" s="12"/>
      <c r="D271" s="84"/>
      <c r="E271" s="95"/>
      <c r="F271" s="111"/>
      <c r="G271" s="115"/>
      <c r="H271" s="6"/>
    </row>
    <row r="272" spans="1:8" s="2" customFormat="1" x14ac:dyDescent="0.2">
      <c r="A272" s="65">
        <f>(IF(E272=0,0))+IF(E272&gt;0,1+MAX(A$1:A271))</f>
        <v>82</v>
      </c>
      <c r="B272" s="66" t="s">
        <v>66</v>
      </c>
      <c r="C272" s="17" t="s">
        <v>86</v>
      </c>
      <c r="D272" s="84" t="s">
        <v>8</v>
      </c>
      <c r="E272" s="95">
        <v>1</v>
      </c>
      <c r="F272" s="111"/>
      <c r="G272" s="115">
        <f t="shared" ref="G272" si="52">+E272*F272</f>
        <v>0</v>
      </c>
      <c r="H272" s="6"/>
    </row>
    <row r="273" spans="1:8" s="2" customFormat="1" x14ac:dyDescent="0.2">
      <c r="A273" s="65">
        <f>(IF(E273=0,0))+IF(E273&gt;0,1+MAX(A$1:A272))</f>
        <v>0</v>
      </c>
      <c r="B273" s="66"/>
      <c r="C273" s="17"/>
      <c r="D273" s="84"/>
      <c r="E273" s="95"/>
      <c r="F273" s="111"/>
      <c r="G273" s="115"/>
      <c r="H273" s="6"/>
    </row>
    <row r="274" spans="1:8" s="2" customFormat="1" x14ac:dyDescent="0.2">
      <c r="A274" s="65">
        <f>(IF(E274=0,0))+IF(E274&gt;0,1+MAX(A$1:A273))</f>
        <v>83</v>
      </c>
      <c r="B274" s="66" t="s">
        <v>67</v>
      </c>
      <c r="C274" s="17" t="s">
        <v>87</v>
      </c>
      <c r="D274" s="84" t="s">
        <v>8</v>
      </c>
      <c r="E274" s="95">
        <v>1</v>
      </c>
      <c r="F274" s="111"/>
      <c r="G274" s="115">
        <f t="shared" ref="G274" si="53">+E274*F274</f>
        <v>0</v>
      </c>
      <c r="H274" s="6"/>
    </row>
    <row r="275" spans="1:8" s="2" customFormat="1" x14ac:dyDescent="0.2">
      <c r="A275" s="65">
        <f>(IF(E275=0,0))+IF(E275&gt;0,1+MAX(A$1:A274))</f>
        <v>0</v>
      </c>
      <c r="B275" s="66"/>
      <c r="C275" s="17"/>
      <c r="D275" s="84"/>
      <c r="E275" s="95"/>
      <c r="F275" s="111"/>
      <c r="G275" s="115"/>
      <c r="H275" s="6"/>
    </row>
    <row r="276" spans="1:8" s="2" customFormat="1" x14ac:dyDescent="0.2">
      <c r="A276" s="65">
        <f>(IF(E276=0,0))+IF(E276&gt;0,1+MAX(A$1:A275))</f>
        <v>84</v>
      </c>
      <c r="B276" s="66" t="s">
        <v>68</v>
      </c>
      <c r="C276" s="17" t="s">
        <v>116</v>
      </c>
      <c r="D276" s="84" t="s">
        <v>8</v>
      </c>
      <c r="E276" s="95">
        <v>1</v>
      </c>
      <c r="F276" s="111"/>
      <c r="G276" s="115">
        <f t="shared" ref="G276" si="54">+E276*F276</f>
        <v>0</v>
      </c>
      <c r="H276" s="6"/>
    </row>
    <row r="277" spans="1:8" s="2" customFormat="1" x14ac:dyDescent="0.2">
      <c r="A277" s="65">
        <f>(IF(E277=0,0))+IF(E277&gt;0,1+MAX(A$1:A276))</f>
        <v>0</v>
      </c>
      <c r="B277" s="66"/>
      <c r="C277" s="14"/>
      <c r="D277" s="84"/>
      <c r="E277" s="95"/>
      <c r="F277" s="111"/>
      <c r="G277" s="115"/>
      <c r="H277" s="6"/>
    </row>
    <row r="278" spans="1:8" s="2" customFormat="1" x14ac:dyDescent="0.2">
      <c r="A278" s="65">
        <f>(IF(E278=0,0))+IF(E278&gt;0,1+MAX(A$1:A277))</f>
        <v>85</v>
      </c>
      <c r="B278" s="66" t="s">
        <v>69</v>
      </c>
      <c r="C278" s="12" t="s">
        <v>88</v>
      </c>
      <c r="D278" s="84" t="s">
        <v>8</v>
      </c>
      <c r="E278" s="95">
        <v>1</v>
      </c>
      <c r="F278" s="111"/>
      <c r="G278" s="115">
        <f t="shared" ref="G278" si="55">+E278*F278</f>
        <v>0</v>
      </c>
      <c r="H278" s="6"/>
    </row>
    <row r="279" spans="1:8" s="2" customFormat="1" x14ac:dyDescent="0.2">
      <c r="A279" s="65">
        <f>(IF(E279=0,0))+IF(E279&gt;0,1+MAX(A$1:A278))</f>
        <v>0</v>
      </c>
      <c r="B279" s="66"/>
      <c r="C279" s="10"/>
      <c r="D279" s="84"/>
      <c r="E279" s="95"/>
      <c r="F279" s="111"/>
      <c r="G279" s="115"/>
      <c r="H279" s="6"/>
    </row>
    <row r="280" spans="1:8" s="2" customFormat="1" ht="25.5" x14ac:dyDescent="0.2">
      <c r="A280" s="65">
        <f>(IF(E280=0,0))+IF(E280&gt;0,1+MAX(A$1:A279))</f>
        <v>86</v>
      </c>
      <c r="B280" s="66" t="s">
        <v>70</v>
      </c>
      <c r="C280" s="17" t="s">
        <v>89</v>
      </c>
      <c r="D280" s="84" t="s">
        <v>8</v>
      </c>
      <c r="E280" s="95">
        <v>1</v>
      </c>
      <c r="F280" s="111"/>
      <c r="G280" s="115">
        <f t="shared" ref="G280" si="56">+E280*F280</f>
        <v>0</v>
      </c>
      <c r="H280" s="6"/>
    </row>
    <row r="281" spans="1:8" s="2" customFormat="1" x14ac:dyDescent="0.2">
      <c r="A281" s="65">
        <f>(IF(E281=0,0))+IF(E281&gt;0,1+MAX(A$1:A280))</f>
        <v>0</v>
      </c>
      <c r="B281" s="66"/>
      <c r="C281" s="11"/>
      <c r="D281" s="84"/>
      <c r="E281" s="95"/>
      <c r="F281" s="111"/>
      <c r="G281" s="115"/>
      <c r="H281" s="6"/>
    </row>
    <row r="282" spans="1:8" s="2" customFormat="1" x14ac:dyDescent="0.2">
      <c r="A282" s="65">
        <f>(IF(E282=0,0))+IF(E282&gt;0,1+MAX(A$1:A281))</f>
        <v>0</v>
      </c>
      <c r="B282" s="66"/>
      <c r="C282" s="11"/>
      <c r="D282" s="84"/>
      <c r="E282" s="95"/>
      <c r="F282" s="111"/>
      <c r="G282" s="115"/>
      <c r="H282" s="6"/>
    </row>
    <row r="283" spans="1:8" s="2" customFormat="1" x14ac:dyDescent="0.2">
      <c r="A283" s="65">
        <f>(IF(E283=0,0))+IF(E283&gt;0,1+MAX(A$1:A282))</f>
        <v>0</v>
      </c>
      <c r="B283" s="66" t="s">
        <v>71</v>
      </c>
      <c r="C283" s="17" t="s">
        <v>90</v>
      </c>
      <c r="D283" s="84"/>
      <c r="E283" s="95"/>
      <c r="F283" s="111"/>
      <c r="G283" s="115"/>
      <c r="H283" s="6"/>
    </row>
    <row r="284" spans="1:8" s="2" customFormat="1" x14ac:dyDescent="0.2">
      <c r="A284" s="65">
        <f>(IF(E284=0,0))+IF(E284&gt;0,1+MAX(A$1:A283))</f>
        <v>0</v>
      </c>
      <c r="B284" s="66"/>
      <c r="C284" s="11"/>
      <c r="D284" s="84"/>
      <c r="E284" s="95"/>
      <c r="F284" s="111"/>
      <c r="G284" s="115"/>
      <c r="H284" s="6"/>
    </row>
    <row r="285" spans="1:8" s="2" customFormat="1" ht="25.5" x14ac:dyDescent="0.2">
      <c r="A285" s="65">
        <f>(IF(E285=0,0))+IF(E285&gt;0,1+MAX(A$1:A284))</f>
        <v>0</v>
      </c>
      <c r="B285" s="66" t="s">
        <v>73</v>
      </c>
      <c r="C285" s="17" t="s">
        <v>91</v>
      </c>
      <c r="D285" s="84"/>
      <c r="E285" s="95"/>
      <c r="F285" s="111"/>
      <c r="G285" s="115"/>
      <c r="H285" s="6"/>
    </row>
    <row r="286" spans="1:8" s="2" customFormat="1" x14ac:dyDescent="0.2">
      <c r="A286" s="65">
        <f>(IF(E286=0,0))+IF(E286&gt;0,1+MAX(A$1:A285))</f>
        <v>0</v>
      </c>
      <c r="B286" s="66"/>
      <c r="C286" s="11"/>
      <c r="D286" s="84"/>
      <c r="E286" s="95"/>
      <c r="F286" s="111"/>
      <c r="G286" s="115"/>
      <c r="H286" s="6"/>
    </row>
    <row r="287" spans="1:8" s="2" customFormat="1" x14ac:dyDescent="0.2">
      <c r="A287" s="65">
        <f>(IF(E287=0,0))+IF(E287&gt;0,1+MAX(A$1:A286))</f>
        <v>87</v>
      </c>
      <c r="B287" s="66"/>
      <c r="C287" s="31" t="s">
        <v>158</v>
      </c>
      <c r="D287" s="84" t="s">
        <v>8</v>
      </c>
      <c r="E287" s="95">
        <v>1</v>
      </c>
      <c r="F287" s="111"/>
      <c r="G287" s="115">
        <f t="shared" ref="G287" si="57">+E287*F287</f>
        <v>0</v>
      </c>
      <c r="H287" s="6"/>
    </row>
    <row r="288" spans="1:8" s="2" customFormat="1" x14ac:dyDescent="0.2">
      <c r="A288" s="65">
        <f>(IF(E288=0,0))+IF(E288&gt;0,1+MAX(A$1:A287))</f>
        <v>0</v>
      </c>
      <c r="B288" s="66"/>
      <c r="C288" s="11"/>
      <c r="D288" s="84"/>
      <c r="E288" s="95"/>
      <c r="F288" s="111"/>
      <c r="G288" s="115"/>
      <c r="H288" s="6"/>
    </row>
    <row r="289" spans="1:8" s="2" customFormat="1" x14ac:dyDescent="0.2">
      <c r="A289" s="65">
        <f>(IF(E289=0,0))+IF(E289&gt;0,1+MAX(A$1:A288))</f>
        <v>88</v>
      </c>
      <c r="B289" s="66"/>
      <c r="C289" s="11" t="s">
        <v>157</v>
      </c>
      <c r="D289" s="84" t="s">
        <v>8</v>
      </c>
      <c r="E289" s="95">
        <v>1</v>
      </c>
      <c r="F289" s="111"/>
      <c r="G289" s="115">
        <f t="shared" ref="G289" si="58">+E289*F289</f>
        <v>0</v>
      </c>
      <c r="H289" s="6"/>
    </row>
    <row r="290" spans="1:8" s="2" customFormat="1" x14ac:dyDescent="0.2">
      <c r="A290" s="65">
        <f>(IF(E290=0,0))+IF(E290&gt;0,1+MAX(A$1:A289))</f>
        <v>0</v>
      </c>
      <c r="B290" s="66"/>
      <c r="C290" s="11"/>
      <c r="D290" s="84"/>
      <c r="E290" s="95"/>
      <c r="F290" s="111"/>
      <c r="G290" s="115"/>
      <c r="H290" s="6"/>
    </row>
    <row r="291" spans="1:8" s="2" customFormat="1" ht="38.25" x14ac:dyDescent="0.2">
      <c r="A291" s="65">
        <f>(IF(E291=0,0))+IF(E291&gt;0,1+MAX(A$1:A290))</f>
        <v>89</v>
      </c>
      <c r="B291" s="66"/>
      <c r="C291" s="33" t="s">
        <v>95</v>
      </c>
      <c r="D291" s="84" t="s">
        <v>8</v>
      </c>
      <c r="E291" s="95">
        <v>1</v>
      </c>
      <c r="F291" s="111"/>
      <c r="G291" s="115">
        <f t="shared" ref="G291" si="59">+E291*F291</f>
        <v>0</v>
      </c>
      <c r="H291" s="6"/>
    </row>
    <row r="292" spans="1:8" s="2" customFormat="1" x14ac:dyDescent="0.2">
      <c r="A292" s="65">
        <f>(IF(E292=0,0))+IF(E292&gt;0,1+MAX(A$1:A291))</f>
        <v>0</v>
      </c>
      <c r="B292" s="66"/>
      <c r="C292" s="33"/>
      <c r="D292" s="84"/>
      <c r="E292" s="95"/>
      <c r="F292" s="111"/>
      <c r="G292" s="115"/>
      <c r="H292" s="6"/>
    </row>
    <row r="293" spans="1:8" s="2" customFormat="1" x14ac:dyDescent="0.2">
      <c r="A293" s="65">
        <f>(IF(E293=0,0))+IF(E293&gt;0,1+MAX(A$1:A292))</f>
        <v>90</v>
      </c>
      <c r="B293" s="69"/>
      <c r="C293" s="33" t="s">
        <v>132</v>
      </c>
      <c r="D293" s="84" t="s">
        <v>8</v>
      </c>
      <c r="E293" s="95">
        <v>1</v>
      </c>
      <c r="F293" s="111"/>
      <c r="G293" s="115">
        <f>+E293*F293</f>
        <v>0</v>
      </c>
      <c r="H293" s="6"/>
    </row>
    <row r="294" spans="1:8" s="2" customFormat="1" ht="12.75" customHeight="1" x14ac:dyDescent="0.2">
      <c r="A294" s="65">
        <f>(IF(E294=0,0))+IF(E294&gt;0,1+MAX(A$1:A293))</f>
        <v>0</v>
      </c>
      <c r="B294" s="66"/>
      <c r="C294" s="11"/>
      <c r="D294" s="84"/>
      <c r="E294" s="99"/>
      <c r="F294" s="111"/>
      <c r="G294" s="115"/>
      <c r="H294" s="6"/>
    </row>
    <row r="295" spans="1:8" s="2" customFormat="1" x14ac:dyDescent="0.2">
      <c r="A295" s="65">
        <f>(IF(E295=0,0))+IF(E295&gt;0,1+MAX(A$1:A294))</f>
        <v>0</v>
      </c>
      <c r="B295" s="66"/>
      <c r="C295" s="17"/>
      <c r="D295" s="84"/>
      <c r="E295" s="95"/>
      <c r="F295" s="111"/>
      <c r="G295" s="115"/>
      <c r="H295" s="6"/>
    </row>
    <row r="296" spans="1:8" s="2" customFormat="1" ht="31.5" customHeight="1" x14ac:dyDescent="0.2">
      <c r="A296" s="65">
        <f>(IF(E296=0,0))+IF(E296&gt;0,1+MAX(A$1:A295))</f>
        <v>0</v>
      </c>
      <c r="B296" s="70"/>
      <c r="C296" s="22" t="str">
        <f>" TOTAL H.T. - "&amp;C268</f>
        <v xml:space="preserve"> TOTAL H.T. - 10 - GRISAILLE "l'institution du Rosaire"</v>
      </c>
      <c r="D296" s="86"/>
      <c r="E296" s="96"/>
      <c r="F296" s="112"/>
      <c r="G296" s="32">
        <f>SUM(G268:G295)</f>
        <v>0</v>
      </c>
      <c r="H296" s="6"/>
    </row>
    <row r="297" spans="1:8" s="2" customFormat="1" x14ac:dyDescent="0.2">
      <c r="A297" s="65">
        <f>(IF(E297=0,0))+IF(E297&gt;0,1+MAX(A$1:A296))</f>
        <v>0</v>
      </c>
      <c r="B297" s="62"/>
      <c r="C297" s="15" t="s">
        <v>40</v>
      </c>
      <c r="D297" s="82"/>
      <c r="E297" s="94"/>
      <c r="F297" s="110"/>
      <c r="G297" s="109"/>
      <c r="H297" s="7"/>
    </row>
    <row r="298" spans="1:8" s="2" customFormat="1" x14ac:dyDescent="0.2">
      <c r="A298" s="65">
        <f>(IF(E298=0,0))+IF(E298&gt;0,1+MAX(A$1:A297))</f>
        <v>0</v>
      </c>
      <c r="B298" s="62"/>
      <c r="C298" s="25"/>
      <c r="D298" s="82"/>
      <c r="E298" s="94"/>
      <c r="F298" s="110"/>
      <c r="G298" s="109"/>
      <c r="H298" s="7"/>
    </row>
    <row r="299" spans="1:8" s="2" customFormat="1" ht="21.75" customHeight="1" x14ac:dyDescent="0.2">
      <c r="A299" s="65">
        <f>(IF(E299=0,0))+IF(E299&gt;0,1+MAX(A$1:A298))</f>
        <v>0</v>
      </c>
      <c r="B299" s="62"/>
      <c r="C299" s="15" t="s">
        <v>37</v>
      </c>
      <c r="D299" s="82"/>
      <c r="E299" s="94"/>
      <c r="F299" s="110"/>
      <c r="G299" s="115"/>
      <c r="H299" s="7"/>
    </row>
    <row r="300" spans="1:8" s="2" customFormat="1" x14ac:dyDescent="0.2">
      <c r="A300" s="65">
        <f>(IF(E300=0,0))+IF(E300&gt;0,1+MAX(A$1:A299))</f>
        <v>0</v>
      </c>
      <c r="B300" s="62"/>
      <c r="C300" s="8"/>
      <c r="D300" s="82"/>
      <c r="E300" s="94"/>
      <c r="F300" s="110"/>
      <c r="G300" s="115"/>
      <c r="H300" s="6"/>
    </row>
    <row r="301" spans="1:8" s="2" customFormat="1" x14ac:dyDescent="0.2">
      <c r="A301" s="65">
        <f>(IF(E301=0,0))+IF(E301&gt;0,1+MAX(A$1:A300))</f>
        <v>0</v>
      </c>
      <c r="B301" s="66" t="s">
        <v>65</v>
      </c>
      <c r="C301" s="23" t="s">
        <v>85</v>
      </c>
      <c r="D301" s="84"/>
      <c r="E301" s="95"/>
      <c r="F301" s="111"/>
      <c r="G301" s="115"/>
      <c r="H301" s="6"/>
    </row>
    <row r="302" spans="1:8" s="2" customFormat="1" x14ac:dyDescent="0.2">
      <c r="A302" s="65">
        <f>(IF(E302=0,0))+IF(E302&gt;0,1+MAX(A$1:A301))</f>
        <v>0</v>
      </c>
      <c r="B302" s="66"/>
      <c r="C302" s="12"/>
      <c r="D302" s="84"/>
      <c r="E302" s="95"/>
      <c r="F302" s="111"/>
      <c r="G302" s="115"/>
      <c r="H302" s="6"/>
    </row>
    <row r="303" spans="1:8" s="2" customFormat="1" x14ac:dyDescent="0.2">
      <c r="A303" s="65">
        <f>(IF(E303=0,0))+IF(E303&gt;0,1+MAX(A$1:A302))</f>
        <v>91</v>
      </c>
      <c r="B303" s="66" t="s">
        <v>66</v>
      </c>
      <c r="C303" s="17" t="s">
        <v>86</v>
      </c>
      <c r="D303" s="84" t="s">
        <v>8</v>
      </c>
      <c r="E303" s="95">
        <v>1</v>
      </c>
      <c r="F303" s="111"/>
      <c r="G303" s="115">
        <f t="shared" ref="G303" si="60">+E303*F303</f>
        <v>0</v>
      </c>
      <c r="H303" s="6"/>
    </row>
    <row r="304" spans="1:8" s="2" customFormat="1" x14ac:dyDescent="0.2">
      <c r="A304" s="65">
        <f>(IF(E304=0,0))+IF(E304&gt;0,1+MAX(A$1:A303))</f>
        <v>0</v>
      </c>
      <c r="B304" s="66"/>
      <c r="C304" s="17"/>
      <c r="D304" s="84"/>
      <c r="E304" s="95"/>
      <c r="F304" s="111"/>
      <c r="G304" s="115"/>
      <c r="H304" s="6"/>
    </row>
    <row r="305" spans="1:8" s="2" customFormat="1" x14ac:dyDescent="0.2">
      <c r="A305" s="65">
        <f>(IF(E305=0,0))+IF(E305&gt;0,1+MAX(A$1:A304))</f>
        <v>92</v>
      </c>
      <c r="B305" s="66" t="s">
        <v>67</v>
      </c>
      <c r="C305" s="17" t="s">
        <v>87</v>
      </c>
      <c r="D305" s="84" t="s">
        <v>8</v>
      </c>
      <c r="E305" s="95">
        <v>1</v>
      </c>
      <c r="F305" s="111"/>
      <c r="G305" s="115">
        <f t="shared" ref="G305" si="61">+E305*F305</f>
        <v>0</v>
      </c>
      <c r="H305" s="6"/>
    </row>
    <row r="306" spans="1:8" s="2" customFormat="1" x14ac:dyDescent="0.2">
      <c r="A306" s="65">
        <f>(IF(E306=0,0))+IF(E306&gt;0,1+MAX(A$1:A305))</f>
        <v>0</v>
      </c>
      <c r="B306" s="66"/>
      <c r="C306" s="17"/>
      <c r="D306" s="84"/>
      <c r="E306" s="95"/>
      <c r="F306" s="111"/>
      <c r="G306" s="115"/>
      <c r="H306" s="6"/>
    </row>
    <row r="307" spans="1:8" s="2" customFormat="1" x14ac:dyDescent="0.2">
      <c r="A307" s="65">
        <f>(IF(E307=0,0))+IF(E307&gt;0,1+MAX(A$1:A306))</f>
        <v>93</v>
      </c>
      <c r="B307" s="66" t="s">
        <v>68</v>
      </c>
      <c r="C307" s="17" t="s">
        <v>116</v>
      </c>
      <c r="D307" s="84" t="s">
        <v>8</v>
      </c>
      <c r="E307" s="95">
        <v>1</v>
      </c>
      <c r="F307" s="111"/>
      <c r="G307" s="115">
        <f t="shared" ref="G307" si="62">+E307*F307</f>
        <v>0</v>
      </c>
      <c r="H307" s="6"/>
    </row>
    <row r="308" spans="1:8" s="2" customFormat="1" x14ac:dyDescent="0.2">
      <c r="A308" s="65">
        <f>(IF(E308=0,0))+IF(E308&gt;0,1+MAX(A$1:A307))</f>
        <v>0</v>
      </c>
      <c r="B308" s="66"/>
      <c r="C308" s="14"/>
      <c r="D308" s="84"/>
      <c r="E308" s="95"/>
      <c r="F308" s="111"/>
      <c r="G308" s="115"/>
      <c r="H308" s="6"/>
    </row>
    <row r="309" spans="1:8" s="2" customFormat="1" x14ac:dyDescent="0.2">
      <c r="A309" s="65">
        <f>(IF(E309=0,0))+IF(E309&gt;0,1+MAX(A$1:A308))</f>
        <v>94</v>
      </c>
      <c r="B309" s="66" t="s">
        <v>69</v>
      </c>
      <c r="C309" s="12" t="s">
        <v>88</v>
      </c>
      <c r="D309" s="84" t="s">
        <v>8</v>
      </c>
      <c r="E309" s="95">
        <v>1</v>
      </c>
      <c r="F309" s="111"/>
      <c r="G309" s="115">
        <f t="shared" ref="G309" si="63">+E309*F309</f>
        <v>0</v>
      </c>
    </row>
    <row r="310" spans="1:8" s="2" customFormat="1" x14ac:dyDescent="0.2">
      <c r="A310" s="65">
        <f>(IF(E310=0,0))+IF(E310&gt;0,1+MAX(A$1:A309))</f>
        <v>0</v>
      </c>
      <c r="B310" s="66"/>
      <c r="C310" s="10"/>
      <c r="D310" s="84"/>
      <c r="E310" s="95"/>
      <c r="F310" s="111"/>
      <c r="G310" s="115"/>
      <c r="H310" s="6"/>
    </row>
    <row r="311" spans="1:8" s="2" customFormat="1" ht="25.5" x14ac:dyDescent="0.2">
      <c r="A311" s="65">
        <f>(IF(E311=0,0))+IF(E311&gt;0,1+MAX(A$1:A310))</f>
        <v>95</v>
      </c>
      <c r="B311" s="66" t="s">
        <v>70</v>
      </c>
      <c r="C311" s="17" t="s">
        <v>89</v>
      </c>
      <c r="D311" s="84" t="s">
        <v>8</v>
      </c>
      <c r="E311" s="95">
        <v>1</v>
      </c>
      <c r="F311" s="111"/>
      <c r="G311" s="115">
        <f t="shared" ref="G311" si="64">+E311*F311</f>
        <v>0</v>
      </c>
      <c r="H311" s="6"/>
    </row>
    <row r="312" spans="1:8" s="2" customFormat="1" x14ac:dyDescent="0.2">
      <c r="A312" s="65">
        <f>(IF(E312=0,0))+IF(E312&gt;0,1+MAX(A$1:A311))</f>
        <v>0</v>
      </c>
      <c r="B312" s="66"/>
      <c r="C312" s="11"/>
      <c r="D312" s="84"/>
      <c r="E312" s="95"/>
      <c r="F312" s="111"/>
      <c r="G312" s="115"/>
      <c r="H312" s="6"/>
    </row>
    <row r="313" spans="1:8" s="2" customFormat="1" x14ac:dyDescent="0.2">
      <c r="A313" s="65">
        <f>(IF(E313=0,0))+IF(E313&gt;0,1+MAX(A$1:A312))</f>
        <v>0</v>
      </c>
      <c r="B313" s="66"/>
      <c r="C313" s="11"/>
      <c r="D313" s="84"/>
      <c r="E313" s="95"/>
      <c r="F313" s="111"/>
      <c r="G313" s="115"/>
      <c r="H313" s="6"/>
    </row>
    <row r="314" spans="1:8" s="2" customFormat="1" x14ac:dyDescent="0.2">
      <c r="A314" s="65">
        <f>(IF(E314=0,0))+IF(E314&gt;0,1+MAX(A$1:A313))</f>
        <v>0</v>
      </c>
      <c r="B314" s="66" t="s">
        <v>71</v>
      </c>
      <c r="C314" s="17" t="s">
        <v>90</v>
      </c>
      <c r="D314" s="84"/>
      <c r="E314" s="95"/>
      <c r="F314" s="111"/>
      <c r="G314" s="115"/>
      <c r="H314" s="6"/>
    </row>
    <row r="315" spans="1:8" s="2" customFormat="1" x14ac:dyDescent="0.2">
      <c r="A315" s="65">
        <f>(IF(E315=0,0))+IF(E315&gt;0,1+MAX(A$1:A314))</f>
        <v>0</v>
      </c>
      <c r="B315" s="66"/>
      <c r="C315" s="11"/>
      <c r="D315" s="84"/>
      <c r="E315" s="95"/>
      <c r="F315" s="111"/>
      <c r="G315" s="115"/>
      <c r="H315" s="6"/>
    </row>
    <row r="316" spans="1:8" s="2" customFormat="1" ht="25.5" x14ac:dyDescent="0.2">
      <c r="A316" s="65">
        <f>(IF(E316=0,0))+IF(E316&gt;0,1+MAX(A$1:A315))</f>
        <v>0</v>
      </c>
      <c r="B316" s="66" t="s">
        <v>73</v>
      </c>
      <c r="C316" s="17" t="s">
        <v>91</v>
      </c>
      <c r="D316" s="84"/>
      <c r="E316" s="95"/>
      <c r="F316" s="111"/>
      <c r="G316" s="115"/>
      <c r="H316" s="6"/>
    </row>
    <row r="317" spans="1:8" s="2" customFormat="1" x14ac:dyDescent="0.2">
      <c r="A317" s="65">
        <f>(IF(E317=0,0))+IF(E317&gt;0,1+MAX(A$1:A316))</f>
        <v>0</v>
      </c>
      <c r="B317" s="66"/>
      <c r="C317" s="11"/>
      <c r="D317" s="84"/>
      <c r="E317" s="95"/>
      <c r="F317" s="111"/>
      <c r="G317" s="115"/>
      <c r="H317" s="6"/>
    </row>
    <row r="318" spans="1:8" s="2" customFormat="1" x14ac:dyDescent="0.2">
      <c r="A318" s="65">
        <f>(IF(E318=0,0))+IF(E318&gt;0,1+MAX(A$1:A317))</f>
        <v>96</v>
      </c>
      <c r="B318" s="66"/>
      <c r="C318" s="31" t="s">
        <v>158</v>
      </c>
      <c r="D318" s="84" t="s">
        <v>8</v>
      </c>
      <c r="E318" s="95">
        <v>1</v>
      </c>
      <c r="F318" s="111"/>
      <c r="G318" s="115">
        <f t="shared" ref="G318" si="65">+E318*F318</f>
        <v>0</v>
      </c>
      <c r="H318" s="6"/>
    </row>
    <row r="319" spans="1:8" s="2" customFormat="1" x14ac:dyDescent="0.2">
      <c r="A319" s="65">
        <f>(IF(E319=0,0))+IF(E319&gt;0,1+MAX(A$1:A318))</f>
        <v>0</v>
      </c>
      <c r="B319" s="66"/>
      <c r="C319" s="11"/>
      <c r="D319" s="84"/>
      <c r="E319" s="95"/>
      <c r="F319" s="111"/>
      <c r="G319" s="115"/>
      <c r="H319" s="6"/>
    </row>
    <row r="320" spans="1:8" s="2" customFormat="1" x14ac:dyDescent="0.2">
      <c r="A320" s="65">
        <f>(IF(E320=0,0))+IF(E320&gt;0,1+MAX(A$1:A319))</f>
        <v>97</v>
      </c>
      <c r="B320" s="66"/>
      <c r="C320" s="11" t="s">
        <v>157</v>
      </c>
      <c r="D320" s="84" t="s">
        <v>8</v>
      </c>
      <c r="E320" s="95">
        <v>1</v>
      </c>
      <c r="F320" s="111"/>
      <c r="G320" s="115">
        <f t="shared" ref="G320" si="66">+E320*F320</f>
        <v>0</v>
      </c>
      <c r="H320" s="6"/>
    </row>
    <row r="321" spans="1:9" s="2" customFormat="1" x14ac:dyDescent="0.2">
      <c r="A321" s="65">
        <f>(IF(E321=0,0))+IF(E321&gt;0,1+MAX(A$1:A320))</f>
        <v>0</v>
      </c>
      <c r="B321" s="66"/>
      <c r="C321" s="11"/>
      <c r="D321" s="84"/>
      <c r="E321" s="95"/>
      <c r="F321" s="111"/>
      <c r="G321" s="115"/>
      <c r="H321" s="6"/>
    </row>
    <row r="322" spans="1:9" s="2" customFormat="1" ht="38.25" x14ac:dyDescent="0.2">
      <c r="A322" s="65">
        <f>(IF(E322=0,0))+IF(E322&gt;0,1+MAX(A$1:A321))</f>
        <v>98</v>
      </c>
      <c r="B322" s="66"/>
      <c r="C322" s="33" t="s">
        <v>95</v>
      </c>
      <c r="D322" s="84" t="s">
        <v>8</v>
      </c>
      <c r="E322" s="95">
        <v>1</v>
      </c>
      <c r="F322" s="111"/>
      <c r="G322" s="115">
        <f t="shared" ref="G322" si="67">+E322*F322</f>
        <v>0</v>
      </c>
      <c r="H322" s="6"/>
    </row>
    <row r="323" spans="1:9" s="2" customFormat="1" ht="12.75" customHeight="1" x14ac:dyDescent="0.2">
      <c r="A323" s="65">
        <f>(IF(E323=0,0))+IF(E323&gt;0,1+MAX(A$1:A322))</f>
        <v>0</v>
      </c>
      <c r="B323" s="66"/>
      <c r="C323" s="11"/>
      <c r="D323" s="84"/>
      <c r="E323" s="99"/>
      <c r="F323" s="111"/>
      <c r="G323" s="115"/>
      <c r="H323" s="6"/>
    </row>
    <row r="324" spans="1:9" s="2" customFormat="1" x14ac:dyDescent="0.2">
      <c r="A324" s="65">
        <f>(IF(E324=0,0))+IF(E324&gt;0,1+MAX(A$1:A323))</f>
        <v>99</v>
      </c>
      <c r="B324" s="69"/>
      <c r="C324" s="33" t="s">
        <v>132</v>
      </c>
      <c r="D324" s="84" t="s">
        <v>8</v>
      </c>
      <c r="E324" s="95">
        <v>1</v>
      </c>
      <c r="F324" s="111"/>
      <c r="G324" s="115">
        <f>+E324*F324</f>
        <v>0</v>
      </c>
      <c r="H324" s="6"/>
    </row>
    <row r="325" spans="1:9" s="2" customFormat="1" x14ac:dyDescent="0.2">
      <c r="A325" s="65">
        <f>(IF(E325=0,0))+IF(E325&gt;0,1+MAX(A$1:A324))</f>
        <v>0</v>
      </c>
      <c r="B325" s="66"/>
      <c r="C325" s="49"/>
      <c r="D325" s="84"/>
      <c r="E325" s="99"/>
      <c r="F325" s="111"/>
      <c r="G325" s="115"/>
      <c r="H325" s="6"/>
    </row>
    <row r="326" spans="1:9" s="2" customFormat="1" x14ac:dyDescent="0.2">
      <c r="A326" s="65">
        <f>(IF(E326=0,0))+IF(E326&gt;0,1+MAX(A$1:A325))</f>
        <v>0</v>
      </c>
      <c r="B326" s="66"/>
      <c r="C326" s="17"/>
      <c r="D326" s="84"/>
      <c r="E326" s="95"/>
      <c r="F326" s="111"/>
      <c r="G326" s="115"/>
      <c r="H326" s="6"/>
    </row>
    <row r="327" spans="1:9" s="2" customFormat="1" ht="31.5" customHeight="1" x14ac:dyDescent="0.2">
      <c r="A327" s="65">
        <f>(IF(E327=0,0))+IF(E327&gt;0,1+MAX(A$1:A326))</f>
        <v>0</v>
      </c>
      <c r="B327" s="66"/>
      <c r="C327" s="22" t="str">
        <f>" TOTAL H.T. - "&amp;C299</f>
        <v xml:space="preserve"> TOTAL H.T. - 11 - GRISAILLE "la Crucifixion"</v>
      </c>
      <c r="D327" s="86"/>
      <c r="E327" s="96"/>
      <c r="F327" s="112"/>
      <c r="G327" s="32">
        <f>SUM(G297:G326)</f>
        <v>0</v>
      </c>
      <c r="H327" s="6"/>
    </row>
    <row r="328" spans="1:9" ht="13.5" thickBot="1" x14ac:dyDescent="0.25">
      <c r="A328" s="65">
        <f>(IF(E328=0,0))+IF(E328&gt;0,1+MAX(A$1:A327))</f>
        <v>0</v>
      </c>
      <c r="B328" s="71"/>
      <c r="C328" s="3"/>
      <c r="D328" s="82"/>
      <c r="E328" s="94"/>
      <c r="F328" s="109"/>
      <c r="G328" s="121"/>
    </row>
    <row r="329" spans="1:9" ht="26.25" customHeight="1" thickTop="1" x14ac:dyDescent="0.2">
      <c r="A329" s="72">
        <f>(IF(E329=0,0))+IF(E329&gt;0,1+MAX(A$1:A327))</f>
        <v>0</v>
      </c>
      <c r="B329" s="73"/>
      <c r="C329" s="44" t="s">
        <v>41</v>
      </c>
      <c r="D329" s="87"/>
      <c r="E329" s="102"/>
      <c r="F329" s="117"/>
      <c r="G329" s="124">
        <f>SUM(G4:G328)/2</f>
        <v>0</v>
      </c>
      <c r="H329" s="129">
        <f>G327+G296+G267+G238+G209+G176+G147+G119+G90+G59+G35+G24</f>
        <v>0</v>
      </c>
      <c r="I329" s="38"/>
    </row>
    <row r="330" spans="1:9" ht="26.25" customHeight="1" x14ac:dyDescent="0.2">
      <c r="A330" s="74">
        <f>(IF(E330=0,0))+IF(E330&gt;0,1+MAX(A$1:A328))</f>
        <v>0</v>
      </c>
      <c r="B330" s="75"/>
      <c r="C330" s="45" t="s">
        <v>42</v>
      </c>
      <c r="D330" s="88"/>
      <c r="E330" s="103"/>
      <c r="F330" s="118"/>
      <c r="G330" s="125">
        <f>G329*20%</f>
        <v>0</v>
      </c>
    </row>
    <row r="331" spans="1:9" ht="26.25" customHeight="1" x14ac:dyDescent="0.2">
      <c r="A331" s="76">
        <f>(IF(E331=0,0))+IF(E331&gt;0,1+MAX(A$1:A328))</f>
        <v>0</v>
      </c>
      <c r="B331" s="77"/>
      <c r="C331" s="46" t="s">
        <v>43</v>
      </c>
      <c r="D331" s="89"/>
      <c r="E331" s="104"/>
      <c r="F331" s="119"/>
      <c r="G331" s="126">
        <f>G329+G330</f>
        <v>0</v>
      </c>
    </row>
  </sheetData>
  <printOptions horizontalCentered="1"/>
  <pageMargins left="0.23622047244094491" right="0.19685039370078741" top="0.51181102362204722" bottom="0.31496062992125984" header="0.19685039370078741" footer="0.15748031496062992"/>
  <pageSetup paperSize="9" scale="86" fitToHeight="0" orientation="portrait" useFirstPageNumber="1" r:id="rId1"/>
  <headerFooter alignWithMargins="0">
    <oddHeader xml:space="preserve">&amp;L&amp;"Arial,Gras"&amp;8CATHEDRALE NOTRE DAME DE GRACE - CAMBRAI (59)
Restauration intérieure des Grisailles et des Lambris &amp;R&amp;"Arial,Gras"&amp;8&amp;K000000BPU
LOT 02 - RESTAURATION DES DECORS PEINTS </oddHeader>
    <oddFooter>&amp;R&amp;"Arial,Gras"&amp;8&amp;K000000Pascal PRUNET A.C.M.H. -  Mars 2025 - Page &amp;P/&amp;N</oddFooter>
  </headerFooter>
  <rowBreaks count="9" manualBreakCount="9">
    <brk id="59" max="16383" man="1"/>
    <brk id="90" max="16383" man="1"/>
    <brk id="119" max="16383" man="1"/>
    <brk id="147" max="16383" man="1"/>
    <brk id="176" max="16383" man="1"/>
    <brk id="209" max="16383" man="1"/>
    <brk id="238" max="16383" man="1"/>
    <brk id="267" max="16383" man="1"/>
    <brk id="29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2CBC5-B7E9-47A0-BFCA-DD058811A750}">
  <sheetPr>
    <tabColor theme="3" tint="0.79998168889431442"/>
    <pageSetUpPr fitToPage="1"/>
  </sheetPr>
  <dimension ref="A1:I220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78" customWidth="1"/>
    <col min="2" max="2" width="7.140625" style="68" customWidth="1"/>
    <col min="3" max="3" width="52.7109375" style="4" customWidth="1"/>
    <col min="4" max="4" width="6.7109375" style="90" customWidth="1"/>
    <col min="5" max="5" width="12.7109375" style="105" customWidth="1"/>
    <col min="6" max="6" width="14.7109375" style="120" customWidth="1"/>
    <col min="7" max="7" width="16.7109375" style="141" customWidth="1"/>
    <col min="8" max="8" width="11.42578125" style="5"/>
    <col min="9" max="225" width="11.42578125" style="1"/>
    <col min="226" max="226" width="7.7109375" style="1" customWidth="1"/>
    <col min="227" max="227" width="46.140625" style="1" customWidth="1"/>
    <col min="228" max="228" width="9.28515625" style="1" customWidth="1"/>
    <col min="229" max="229" width="5.28515625" style="1" customWidth="1"/>
    <col min="230" max="230" width="8.7109375" style="1" customWidth="1"/>
    <col min="231" max="231" width="5.28515625" style="1" customWidth="1"/>
    <col min="232" max="232" width="8.7109375" style="1" customWidth="1"/>
    <col min="233" max="233" width="5.28515625" style="1" customWidth="1"/>
    <col min="234" max="234" width="8.7109375" style="1" customWidth="1"/>
    <col min="235" max="235" width="5.28515625" style="1" customWidth="1"/>
    <col min="236" max="236" width="8.7109375" style="1" customWidth="1"/>
    <col min="237" max="237" width="5.28515625" style="1" customWidth="1"/>
    <col min="238" max="238" width="8.7109375" style="1" customWidth="1"/>
    <col min="239" max="239" width="5.28515625" style="1" customWidth="1"/>
    <col min="240" max="240" width="8.7109375" style="1" customWidth="1"/>
    <col min="241" max="241" width="5.7109375" style="1" customWidth="1"/>
    <col min="242" max="242" width="10" style="1" customWidth="1"/>
    <col min="243" max="243" width="15.140625" style="1" customWidth="1"/>
    <col min="244" max="245" width="16.7109375" style="1" customWidth="1"/>
    <col min="246" max="481" width="11.42578125" style="1"/>
    <col min="482" max="482" width="7.7109375" style="1" customWidth="1"/>
    <col min="483" max="483" width="46.140625" style="1" customWidth="1"/>
    <col min="484" max="484" width="9.28515625" style="1" customWidth="1"/>
    <col min="485" max="485" width="5.28515625" style="1" customWidth="1"/>
    <col min="486" max="486" width="8.7109375" style="1" customWidth="1"/>
    <col min="487" max="487" width="5.28515625" style="1" customWidth="1"/>
    <col min="488" max="488" width="8.7109375" style="1" customWidth="1"/>
    <col min="489" max="489" width="5.28515625" style="1" customWidth="1"/>
    <col min="490" max="490" width="8.7109375" style="1" customWidth="1"/>
    <col min="491" max="491" width="5.28515625" style="1" customWidth="1"/>
    <col min="492" max="492" width="8.7109375" style="1" customWidth="1"/>
    <col min="493" max="493" width="5.28515625" style="1" customWidth="1"/>
    <col min="494" max="494" width="8.7109375" style="1" customWidth="1"/>
    <col min="495" max="495" width="5.28515625" style="1" customWidth="1"/>
    <col min="496" max="496" width="8.7109375" style="1" customWidth="1"/>
    <col min="497" max="497" width="5.7109375" style="1" customWidth="1"/>
    <col min="498" max="498" width="10" style="1" customWidth="1"/>
    <col min="499" max="499" width="15.140625" style="1" customWidth="1"/>
    <col min="500" max="501" width="16.7109375" style="1" customWidth="1"/>
    <col min="502" max="737" width="11.42578125" style="1"/>
    <col min="738" max="738" width="7.7109375" style="1" customWidth="1"/>
    <col min="739" max="739" width="46.140625" style="1" customWidth="1"/>
    <col min="740" max="740" width="9.28515625" style="1" customWidth="1"/>
    <col min="741" max="741" width="5.28515625" style="1" customWidth="1"/>
    <col min="742" max="742" width="8.7109375" style="1" customWidth="1"/>
    <col min="743" max="743" width="5.28515625" style="1" customWidth="1"/>
    <col min="744" max="744" width="8.7109375" style="1" customWidth="1"/>
    <col min="745" max="745" width="5.28515625" style="1" customWidth="1"/>
    <col min="746" max="746" width="8.7109375" style="1" customWidth="1"/>
    <col min="747" max="747" width="5.28515625" style="1" customWidth="1"/>
    <col min="748" max="748" width="8.7109375" style="1" customWidth="1"/>
    <col min="749" max="749" width="5.28515625" style="1" customWidth="1"/>
    <col min="750" max="750" width="8.7109375" style="1" customWidth="1"/>
    <col min="751" max="751" width="5.28515625" style="1" customWidth="1"/>
    <col min="752" max="752" width="8.7109375" style="1" customWidth="1"/>
    <col min="753" max="753" width="5.7109375" style="1" customWidth="1"/>
    <col min="754" max="754" width="10" style="1" customWidth="1"/>
    <col min="755" max="755" width="15.140625" style="1" customWidth="1"/>
    <col min="756" max="757" width="16.7109375" style="1" customWidth="1"/>
    <col min="758" max="993" width="11.42578125" style="1"/>
    <col min="994" max="994" width="7.7109375" style="1" customWidth="1"/>
    <col min="995" max="995" width="46.140625" style="1" customWidth="1"/>
    <col min="996" max="996" width="9.28515625" style="1" customWidth="1"/>
    <col min="997" max="997" width="5.28515625" style="1" customWidth="1"/>
    <col min="998" max="998" width="8.7109375" style="1" customWidth="1"/>
    <col min="999" max="999" width="5.28515625" style="1" customWidth="1"/>
    <col min="1000" max="1000" width="8.7109375" style="1" customWidth="1"/>
    <col min="1001" max="1001" width="5.28515625" style="1" customWidth="1"/>
    <col min="1002" max="1002" width="8.7109375" style="1" customWidth="1"/>
    <col min="1003" max="1003" width="5.28515625" style="1" customWidth="1"/>
    <col min="1004" max="1004" width="8.7109375" style="1" customWidth="1"/>
    <col min="1005" max="1005" width="5.28515625" style="1" customWidth="1"/>
    <col min="1006" max="1006" width="8.7109375" style="1" customWidth="1"/>
    <col min="1007" max="1007" width="5.28515625" style="1" customWidth="1"/>
    <col min="1008" max="1008" width="8.7109375" style="1" customWidth="1"/>
    <col min="1009" max="1009" width="5.7109375" style="1" customWidth="1"/>
    <col min="1010" max="1010" width="10" style="1" customWidth="1"/>
    <col min="1011" max="1011" width="15.140625" style="1" customWidth="1"/>
    <col min="1012" max="1013" width="16.7109375" style="1" customWidth="1"/>
    <col min="1014" max="1249" width="11.42578125" style="1"/>
    <col min="1250" max="1250" width="7.7109375" style="1" customWidth="1"/>
    <col min="1251" max="1251" width="46.140625" style="1" customWidth="1"/>
    <col min="1252" max="1252" width="9.28515625" style="1" customWidth="1"/>
    <col min="1253" max="1253" width="5.28515625" style="1" customWidth="1"/>
    <col min="1254" max="1254" width="8.7109375" style="1" customWidth="1"/>
    <col min="1255" max="1255" width="5.28515625" style="1" customWidth="1"/>
    <col min="1256" max="1256" width="8.7109375" style="1" customWidth="1"/>
    <col min="1257" max="1257" width="5.28515625" style="1" customWidth="1"/>
    <col min="1258" max="1258" width="8.7109375" style="1" customWidth="1"/>
    <col min="1259" max="1259" width="5.28515625" style="1" customWidth="1"/>
    <col min="1260" max="1260" width="8.7109375" style="1" customWidth="1"/>
    <col min="1261" max="1261" width="5.28515625" style="1" customWidth="1"/>
    <col min="1262" max="1262" width="8.7109375" style="1" customWidth="1"/>
    <col min="1263" max="1263" width="5.28515625" style="1" customWidth="1"/>
    <col min="1264" max="1264" width="8.7109375" style="1" customWidth="1"/>
    <col min="1265" max="1265" width="5.7109375" style="1" customWidth="1"/>
    <col min="1266" max="1266" width="10" style="1" customWidth="1"/>
    <col min="1267" max="1267" width="15.140625" style="1" customWidth="1"/>
    <col min="1268" max="1269" width="16.7109375" style="1" customWidth="1"/>
    <col min="1270" max="1505" width="11.42578125" style="1"/>
    <col min="1506" max="1506" width="7.7109375" style="1" customWidth="1"/>
    <col min="1507" max="1507" width="46.140625" style="1" customWidth="1"/>
    <col min="1508" max="1508" width="9.28515625" style="1" customWidth="1"/>
    <col min="1509" max="1509" width="5.28515625" style="1" customWidth="1"/>
    <col min="1510" max="1510" width="8.7109375" style="1" customWidth="1"/>
    <col min="1511" max="1511" width="5.28515625" style="1" customWidth="1"/>
    <col min="1512" max="1512" width="8.7109375" style="1" customWidth="1"/>
    <col min="1513" max="1513" width="5.28515625" style="1" customWidth="1"/>
    <col min="1514" max="1514" width="8.7109375" style="1" customWidth="1"/>
    <col min="1515" max="1515" width="5.28515625" style="1" customWidth="1"/>
    <col min="1516" max="1516" width="8.7109375" style="1" customWidth="1"/>
    <col min="1517" max="1517" width="5.28515625" style="1" customWidth="1"/>
    <col min="1518" max="1518" width="8.7109375" style="1" customWidth="1"/>
    <col min="1519" max="1519" width="5.28515625" style="1" customWidth="1"/>
    <col min="1520" max="1520" width="8.7109375" style="1" customWidth="1"/>
    <col min="1521" max="1521" width="5.7109375" style="1" customWidth="1"/>
    <col min="1522" max="1522" width="10" style="1" customWidth="1"/>
    <col min="1523" max="1523" width="15.140625" style="1" customWidth="1"/>
    <col min="1524" max="1525" width="16.7109375" style="1" customWidth="1"/>
    <col min="1526" max="1761" width="11.42578125" style="1"/>
    <col min="1762" max="1762" width="7.7109375" style="1" customWidth="1"/>
    <col min="1763" max="1763" width="46.140625" style="1" customWidth="1"/>
    <col min="1764" max="1764" width="9.28515625" style="1" customWidth="1"/>
    <col min="1765" max="1765" width="5.28515625" style="1" customWidth="1"/>
    <col min="1766" max="1766" width="8.7109375" style="1" customWidth="1"/>
    <col min="1767" max="1767" width="5.28515625" style="1" customWidth="1"/>
    <col min="1768" max="1768" width="8.7109375" style="1" customWidth="1"/>
    <col min="1769" max="1769" width="5.28515625" style="1" customWidth="1"/>
    <col min="1770" max="1770" width="8.7109375" style="1" customWidth="1"/>
    <col min="1771" max="1771" width="5.28515625" style="1" customWidth="1"/>
    <col min="1772" max="1772" width="8.7109375" style="1" customWidth="1"/>
    <col min="1773" max="1773" width="5.28515625" style="1" customWidth="1"/>
    <col min="1774" max="1774" width="8.7109375" style="1" customWidth="1"/>
    <col min="1775" max="1775" width="5.28515625" style="1" customWidth="1"/>
    <col min="1776" max="1776" width="8.7109375" style="1" customWidth="1"/>
    <col min="1777" max="1777" width="5.7109375" style="1" customWidth="1"/>
    <col min="1778" max="1778" width="10" style="1" customWidth="1"/>
    <col min="1779" max="1779" width="15.140625" style="1" customWidth="1"/>
    <col min="1780" max="1781" width="16.7109375" style="1" customWidth="1"/>
    <col min="1782" max="2017" width="11.42578125" style="1"/>
    <col min="2018" max="2018" width="7.7109375" style="1" customWidth="1"/>
    <col min="2019" max="2019" width="46.140625" style="1" customWidth="1"/>
    <col min="2020" max="2020" width="9.28515625" style="1" customWidth="1"/>
    <col min="2021" max="2021" width="5.28515625" style="1" customWidth="1"/>
    <col min="2022" max="2022" width="8.7109375" style="1" customWidth="1"/>
    <col min="2023" max="2023" width="5.28515625" style="1" customWidth="1"/>
    <col min="2024" max="2024" width="8.7109375" style="1" customWidth="1"/>
    <col min="2025" max="2025" width="5.28515625" style="1" customWidth="1"/>
    <col min="2026" max="2026" width="8.7109375" style="1" customWidth="1"/>
    <col min="2027" max="2027" width="5.28515625" style="1" customWidth="1"/>
    <col min="2028" max="2028" width="8.7109375" style="1" customWidth="1"/>
    <col min="2029" max="2029" width="5.28515625" style="1" customWidth="1"/>
    <col min="2030" max="2030" width="8.7109375" style="1" customWidth="1"/>
    <col min="2031" max="2031" width="5.28515625" style="1" customWidth="1"/>
    <col min="2032" max="2032" width="8.7109375" style="1" customWidth="1"/>
    <col min="2033" max="2033" width="5.7109375" style="1" customWidth="1"/>
    <col min="2034" max="2034" width="10" style="1" customWidth="1"/>
    <col min="2035" max="2035" width="15.140625" style="1" customWidth="1"/>
    <col min="2036" max="2037" width="16.7109375" style="1" customWidth="1"/>
    <col min="2038" max="2273" width="11.42578125" style="1"/>
    <col min="2274" max="2274" width="7.7109375" style="1" customWidth="1"/>
    <col min="2275" max="2275" width="46.140625" style="1" customWidth="1"/>
    <col min="2276" max="2276" width="9.28515625" style="1" customWidth="1"/>
    <col min="2277" max="2277" width="5.28515625" style="1" customWidth="1"/>
    <col min="2278" max="2278" width="8.7109375" style="1" customWidth="1"/>
    <col min="2279" max="2279" width="5.28515625" style="1" customWidth="1"/>
    <col min="2280" max="2280" width="8.7109375" style="1" customWidth="1"/>
    <col min="2281" max="2281" width="5.28515625" style="1" customWidth="1"/>
    <col min="2282" max="2282" width="8.7109375" style="1" customWidth="1"/>
    <col min="2283" max="2283" width="5.28515625" style="1" customWidth="1"/>
    <col min="2284" max="2284" width="8.7109375" style="1" customWidth="1"/>
    <col min="2285" max="2285" width="5.28515625" style="1" customWidth="1"/>
    <col min="2286" max="2286" width="8.7109375" style="1" customWidth="1"/>
    <col min="2287" max="2287" width="5.28515625" style="1" customWidth="1"/>
    <col min="2288" max="2288" width="8.7109375" style="1" customWidth="1"/>
    <col min="2289" max="2289" width="5.7109375" style="1" customWidth="1"/>
    <col min="2290" max="2290" width="10" style="1" customWidth="1"/>
    <col min="2291" max="2291" width="15.140625" style="1" customWidth="1"/>
    <col min="2292" max="2293" width="16.7109375" style="1" customWidth="1"/>
    <col min="2294" max="2529" width="11.42578125" style="1"/>
    <col min="2530" max="2530" width="7.7109375" style="1" customWidth="1"/>
    <col min="2531" max="2531" width="46.140625" style="1" customWidth="1"/>
    <col min="2532" max="2532" width="9.28515625" style="1" customWidth="1"/>
    <col min="2533" max="2533" width="5.28515625" style="1" customWidth="1"/>
    <col min="2534" max="2534" width="8.7109375" style="1" customWidth="1"/>
    <col min="2535" max="2535" width="5.28515625" style="1" customWidth="1"/>
    <col min="2536" max="2536" width="8.7109375" style="1" customWidth="1"/>
    <col min="2537" max="2537" width="5.28515625" style="1" customWidth="1"/>
    <col min="2538" max="2538" width="8.7109375" style="1" customWidth="1"/>
    <col min="2539" max="2539" width="5.28515625" style="1" customWidth="1"/>
    <col min="2540" max="2540" width="8.7109375" style="1" customWidth="1"/>
    <col min="2541" max="2541" width="5.28515625" style="1" customWidth="1"/>
    <col min="2542" max="2542" width="8.7109375" style="1" customWidth="1"/>
    <col min="2543" max="2543" width="5.28515625" style="1" customWidth="1"/>
    <col min="2544" max="2544" width="8.7109375" style="1" customWidth="1"/>
    <col min="2545" max="2545" width="5.7109375" style="1" customWidth="1"/>
    <col min="2546" max="2546" width="10" style="1" customWidth="1"/>
    <col min="2547" max="2547" width="15.140625" style="1" customWidth="1"/>
    <col min="2548" max="2549" width="16.7109375" style="1" customWidth="1"/>
    <col min="2550" max="2785" width="11.42578125" style="1"/>
    <col min="2786" max="2786" width="7.7109375" style="1" customWidth="1"/>
    <col min="2787" max="2787" width="46.140625" style="1" customWidth="1"/>
    <col min="2788" max="2788" width="9.28515625" style="1" customWidth="1"/>
    <col min="2789" max="2789" width="5.28515625" style="1" customWidth="1"/>
    <col min="2790" max="2790" width="8.7109375" style="1" customWidth="1"/>
    <col min="2791" max="2791" width="5.28515625" style="1" customWidth="1"/>
    <col min="2792" max="2792" width="8.7109375" style="1" customWidth="1"/>
    <col min="2793" max="2793" width="5.28515625" style="1" customWidth="1"/>
    <col min="2794" max="2794" width="8.7109375" style="1" customWidth="1"/>
    <col min="2795" max="2795" width="5.28515625" style="1" customWidth="1"/>
    <col min="2796" max="2796" width="8.7109375" style="1" customWidth="1"/>
    <col min="2797" max="2797" width="5.28515625" style="1" customWidth="1"/>
    <col min="2798" max="2798" width="8.7109375" style="1" customWidth="1"/>
    <col min="2799" max="2799" width="5.28515625" style="1" customWidth="1"/>
    <col min="2800" max="2800" width="8.7109375" style="1" customWidth="1"/>
    <col min="2801" max="2801" width="5.7109375" style="1" customWidth="1"/>
    <col min="2802" max="2802" width="10" style="1" customWidth="1"/>
    <col min="2803" max="2803" width="15.140625" style="1" customWidth="1"/>
    <col min="2804" max="2805" width="16.7109375" style="1" customWidth="1"/>
    <col min="2806" max="3041" width="11.42578125" style="1"/>
    <col min="3042" max="3042" width="7.7109375" style="1" customWidth="1"/>
    <col min="3043" max="3043" width="46.140625" style="1" customWidth="1"/>
    <col min="3044" max="3044" width="9.28515625" style="1" customWidth="1"/>
    <col min="3045" max="3045" width="5.28515625" style="1" customWidth="1"/>
    <col min="3046" max="3046" width="8.7109375" style="1" customWidth="1"/>
    <col min="3047" max="3047" width="5.28515625" style="1" customWidth="1"/>
    <col min="3048" max="3048" width="8.7109375" style="1" customWidth="1"/>
    <col min="3049" max="3049" width="5.28515625" style="1" customWidth="1"/>
    <col min="3050" max="3050" width="8.7109375" style="1" customWidth="1"/>
    <col min="3051" max="3051" width="5.28515625" style="1" customWidth="1"/>
    <col min="3052" max="3052" width="8.7109375" style="1" customWidth="1"/>
    <col min="3053" max="3053" width="5.28515625" style="1" customWidth="1"/>
    <col min="3054" max="3054" width="8.7109375" style="1" customWidth="1"/>
    <col min="3055" max="3055" width="5.28515625" style="1" customWidth="1"/>
    <col min="3056" max="3056" width="8.7109375" style="1" customWidth="1"/>
    <col min="3057" max="3057" width="5.7109375" style="1" customWidth="1"/>
    <col min="3058" max="3058" width="10" style="1" customWidth="1"/>
    <col min="3059" max="3059" width="15.140625" style="1" customWidth="1"/>
    <col min="3060" max="3061" width="16.7109375" style="1" customWidth="1"/>
    <col min="3062" max="3297" width="11.42578125" style="1"/>
    <col min="3298" max="3298" width="7.7109375" style="1" customWidth="1"/>
    <col min="3299" max="3299" width="46.140625" style="1" customWidth="1"/>
    <col min="3300" max="3300" width="9.28515625" style="1" customWidth="1"/>
    <col min="3301" max="3301" width="5.28515625" style="1" customWidth="1"/>
    <col min="3302" max="3302" width="8.7109375" style="1" customWidth="1"/>
    <col min="3303" max="3303" width="5.28515625" style="1" customWidth="1"/>
    <col min="3304" max="3304" width="8.7109375" style="1" customWidth="1"/>
    <col min="3305" max="3305" width="5.28515625" style="1" customWidth="1"/>
    <col min="3306" max="3306" width="8.7109375" style="1" customWidth="1"/>
    <col min="3307" max="3307" width="5.28515625" style="1" customWidth="1"/>
    <col min="3308" max="3308" width="8.7109375" style="1" customWidth="1"/>
    <col min="3309" max="3309" width="5.28515625" style="1" customWidth="1"/>
    <col min="3310" max="3310" width="8.7109375" style="1" customWidth="1"/>
    <col min="3311" max="3311" width="5.28515625" style="1" customWidth="1"/>
    <col min="3312" max="3312" width="8.7109375" style="1" customWidth="1"/>
    <col min="3313" max="3313" width="5.7109375" style="1" customWidth="1"/>
    <col min="3314" max="3314" width="10" style="1" customWidth="1"/>
    <col min="3315" max="3315" width="15.140625" style="1" customWidth="1"/>
    <col min="3316" max="3317" width="16.7109375" style="1" customWidth="1"/>
    <col min="3318" max="3553" width="11.42578125" style="1"/>
    <col min="3554" max="3554" width="7.7109375" style="1" customWidth="1"/>
    <col min="3555" max="3555" width="46.140625" style="1" customWidth="1"/>
    <col min="3556" max="3556" width="9.28515625" style="1" customWidth="1"/>
    <col min="3557" max="3557" width="5.28515625" style="1" customWidth="1"/>
    <col min="3558" max="3558" width="8.7109375" style="1" customWidth="1"/>
    <col min="3559" max="3559" width="5.28515625" style="1" customWidth="1"/>
    <col min="3560" max="3560" width="8.7109375" style="1" customWidth="1"/>
    <col min="3561" max="3561" width="5.28515625" style="1" customWidth="1"/>
    <col min="3562" max="3562" width="8.7109375" style="1" customWidth="1"/>
    <col min="3563" max="3563" width="5.28515625" style="1" customWidth="1"/>
    <col min="3564" max="3564" width="8.7109375" style="1" customWidth="1"/>
    <col min="3565" max="3565" width="5.28515625" style="1" customWidth="1"/>
    <col min="3566" max="3566" width="8.7109375" style="1" customWidth="1"/>
    <col min="3567" max="3567" width="5.28515625" style="1" customWidth="1"/>
    <col min="3568" max="3568" width="8.7109375" style="1" customWidth="1"/>
    <col min="3569" max="3569" width="5.7109375" style="1" customWidth="1"/>
    <col min="3570" max="3570" width="10" style="1" customWidth="1"/>
    <col min="3571" max="3571" width="15.140625" style="1" customWidth="1"/>
    <col min="3572" max="3573" width="16.7109375" style="1" customWidth="1"/>
    <col min="3574" max="3809" width="11.42578125" style="1"/>
    <col min="3810" max="3810" width="7.7109375" style="1" customWidth="1"/>
    <col min="3811" max="3811" width="46.140625" style="1" customWidth="1"/>
    <col min="3812" max="3812" width="9.28515625" style="1" customWidth="1"/>
    <col min="3813" max="3813" width="5.28515625" style="1" customWidth="1"/>
    <col min="3814" max="3814" width="8.7109375" style="1" customWidth="1"/>
    <col min="3815" max="3815" width="5.28515625" style="1" customWidth="1"/>
    <col min="3816" max="3816" width="8.7109375" style="1" customWidth="1"/>
    <col min="3817" max="3817" width="5.28515625" style="1" customWidth="1"/>
    <col min="3818" max="3818" width="8.7109375" style="1" customWidth="1"/>
    <col min="3819" max="3819" width="5.28515625" style="1" customWidth="1"/>
    <col min="3820" max="3820" width="8.7109375" style="1" customWidth="1"/>
    <col min="3821" max="3821" width="5.28515625" style="1" customWidth="1"/>
    <col min="3822" max="3822" width="8.7109375" style="1" customWidth="1"/>
    <col min="3823" max="3823" width="5.28515625" style="1" customWidth="1"/>
    <col min="3824" max="3824" width="8.7109375" style="1" customWidth="1"/>
    <col min="3825" max="3825" width="5.7109375" style="1" customWidth="1"/>
    <col min="3826" max="3826" width="10" style="1" customWidth="1"/>
    <col min="3827" max="3827" width="15.140625" style="1" customWidth="1"/>
    <col min="3828" max="3829" width="16.7109375" style="1" customWidth="1"/>
    <col min="3830" max="4065" width="11.42578125" style="1"/>
    <col min="4066" max="4066" width="7.7109375" style="1" customWidth="1"/>
    <col min="4067" max="4067" width="46.140625" style="1" customWidth="1"/>
    <col min="4068" max="4068" width="9.28515625" style="1" customWidth="1"/>
    <col min="4069" max="4069" width="5.28515625" style="1" customWidth="1"/>
    <col min="4070" max="4070" width="8.7109375" style="1" customWidth="1"/>
    <col min="4071" max="4071" width="5.28515625" style="1" customWidth="1"/>
    <col min="4072" max="4072" width="8.7109375" style="1" customWidth="1"/>
    <col min="4073" max="4073" width="5.28515625" style="1" customWidth="1"/>
    <col min="4074" max="4074" width="8.7109375" style="1" customWidth="1"/>
    <col min="4075" max="4075" width="5.28515625" style="1" customWidth="1"/>
    <col min="4076" max="4076" width="8.7109375" style="1" customWidth="1"/>
    <col min="4077" max="4077" width="5.28515625" style="1" customWidth="1"/>
    <col min="4078" max="4078" width="8.7109375" style="1" customWidth="1"/>
    <col min="4079" max="4079" width="5.28515625" style="1" customWidth="1"/>
    <col min="4080" max="4080" width="8.7109375" style="1" customWidth="1"/>
    <col min="4081" max="4081" width="5.7109375" style="1" customWidth="1"/>
    <col min="4082" max="4082" width="10" style="1" customWidth="1"/>
    <col min="4083" max="4083" width="15.140625" style="1" customWidth="1"/>
    <col min="4084" max="4085" width="16.7109375" style="1" customWidth="1"/>
    <col min="4086" max="4321" width="11.42578125" style="1"/>
    <col min="4322" max="4322" width="7.7109375" style="1" customWidth="1"/>
    <col min="4323" max="4323" width="46.140625" style="1" customWidth="1"/>
    <col min="4324" max="4324" width="9.28515625" style="1" customWidth="1"/>
    <col min="4325" max="4325" width="5.28515625" style="1" customWidth="1"/>
    <col min="4326" max="4326" width="8.7109375" style="1" customWidth="1"/>
    <col min="4327" max="4327" width="5.28515625" style="1" customWidth="1"/>
    <col min="4328" max="4328" width="8.7109375" style="1" customWidth="1"/>
    <col min="4329" max="4329" width="5.28515625" style="1" customWidth="1"/>
    <col min="4330" max="4330" width="8.7109375" style="1" customWidth="1"/>
    <col min="4331" max="4331" width="5.28515625" style="1" customWidth="1"/>
    <col min="4332" max="4332" width="8.7109375" style="1" customWidth="1"/>
    <col min="4333" max="4333" width="5.28515625" style="1" customWidth="1"/>
    <col min="4334" max="4334" width="8.7109375" style="1" customWidth="1"/>
    <col min="4335" max="4335" width="5.28515625" style="1" customWidth="1"/>
    <col min="4336" max="4336" width="8.7109375" style="1" customWidth="1"/>
    <col min="4337" max="4337" width="5.7109375" style="1" customWidth="1"/>
    <col min="4338" max="4338" width="10" style="1" customWidth="1"/>
    <col min="4339" max="4339" width="15.140625" style="1" customWidth="1"/>
    <col min="4340" max="4341" width="16.7109375" style="1" customWidth="1"/>
    <col min="4342" max="4577" width="11.42578125" style="1"/>
    <col min="4578" max="4578" width="7.7109375" style="1" customWidth="1"/>
    <col min="4579" max="4579" width="46.140625" style="1" customWidth="1"/>
    <col min="4580" max="4580" width="9.28515625" style="1" customWidth="1"/>
    <col min="4581" max="4581" width="5.28515625" style="1" customWidth="1"/>
    <col min="4582" max="4582" width="8.7109375" style="1" customWidth="1"/>
    <col min="4583" max="4583" width="5.28515625" style="1" customWidth="1"/>
    <col min="4584" max="4584" width="8.7109375" style="1" customWidth="1"/>
    <col min="4585" max="4585" width="5.28515625" style="1" customWidth="1"/>
    <col min="4586" max="4586" width="8.7109375" style="1" customWidth="1"/>
    <col min="4587" max="4587" width="5.28515625" style="1" customWidth="1"/>
    <col min="4588" max="4588" width="8.7109375" style="1" customWidth="1"/>
    <col min="4589" max="4589" width="5.28515625" style="1" customWidth="1"/>
    <col min="4590" max="4590" width="8.7109375" style="1" customWidth="1"/>
    <col min="4591" max="4591" width="5.28515625" style="1" customWidth="1"/>
    <col min="4592" max="4592" width="8.7109375" style="1" customWidth="1"/>
    <col min="4593" max="4593" width="5.7109375" style="1" customWidth="1"/>
    <col min="4594" max="4594" width="10" style="1" customWidth="1"/>
    <col min="4595" max="4595" width="15.140625" style="1" customWidth="1"/>
    <col min="4596" max="4597" width="16.7109375" style="1" customWidth="1"/>
    <col min="4598" max="4833" width="11.42578125" style="1"/>
    <col min="4834" max="4834" width="7.7109375" style="1" customWidth="1"/>
    <col min="4835" max="4835" width="46.140625" style="1" customWidth="1"/>
    <col min="4836" max="4836" width="9.28515625" style="1" customWidth="1"/>
    <col min="4837" max="4837" width="5.28515625" style="1" customWidth="1"/>
    <col min="4838" max="4838" width="8.7109375" style="1" customWidth="1"/>
    <col min="4839" max="4839" width="5.28515625" style="1" customWidth="1"/>
    <col min="4840" max="4840" width="8.7109375" style="1" customWidth="1"/>
    <col min="4841" max="4841" width="5.28515625" style="1" customWidth="1"/>
    <col min="4842" max="4842" width="8.7109375" style="1" customWidth="1"/>
    <col min="4843" max="4843" width="5.28515625" style="1" customWidth="1"/>
    <col min="4844" max="4844" width="8.7109375" style="1" customWidth="1"/>
    <col min="4845" max="4845" width="5.28515625" style="1" customWidth="1"/>
    <col min="4846" max="4846" width="8.7109375" style="1" customWidth="1"/>
    <col min="4847" max="4847" width="5.28515625" style="1" customWidth="1"/>
    <col min="4848" max="4848" width="8.7109375" style="1" customWidth="1"/>
    <col min="4849" max="4849" width="5.7109375" style="1" customWidth="1"/>
    <col min="4850" max="4850" width="10" style="1" customWidth="1"/>
    <col min="4851" max="4851" width="15.140625" style="1" customWidth="1"/>
    <col min="4852" max="4853" width="16.7109375" style="1" customWidth="1"/>
    <col min="4854" max="5089" width="11.42578125" style="1"/>
    <col min="5090" max="5090" width="7.7109375" style="1" customWidth="1"/>
    <col min="5091" max="5091" width="46.140625" style="1" customWidth="1"/>
    <col min="5092" max="5092" width="9.28515625" style="1" customWidth="1"/>
    <col min="5093" max="5093" width="5.28515625" style="1" customWidth="1"/>
    <col min="5094" max="5094" width="8.7109375" style="1" customWidth="1"/>
    <col min="5095" max="5095" width="5.28515625" style="1" customWidth="1"/>
    <col min="5096" max="5096" width="8.7109375" style="1" customWidth="1"/>
    <col min="5097" max="5097" width="5.28515625" style="1" customWidth="1"/>
    <col min="5098" max="5098" width="8.7109375" style="1" customWidth="1"/>
    <col min="5099" max="5099" width="5.28515625" style="1" customWidth="1"/>
    <col min="5100" max="5100" width="8.7109375" style="1" customWidth="1"/>
    <col min="5101" max="5101" width="5.28515625" style="1" customWidth="1"/>
    <col min="5102" max="5102" width="8.7109375" style="1" customWidth="1"/>
    <col min="5103" max="5103" width="5.28515625" style="1" customWidth="1"/>
    <col min="5104" max="5104" width="8.7109375" style="1" customWidth="1"/>
    <col min="5105" max="5105" width="5.7109375" style="1" customWidth="1"/>
    <col min="5106" max="5106" width="10" style="1" customWidth="1"/>
    <col min="5107" max="5107" width="15.140625" style="1" customWidth="1"/>
    <col min="5108" max="5109" width="16.7109375" style="1" customWidth="1"/>
    <col min="5110" max="5345" width="11.42578125" style="1"/>
    <col min="5346" max="5346" width="7.7109375" style="1" customWidth="1"/>
    <col min="5347" max="5347" width="46.140625" style="1" customWidth="1"/>
    <col min="5348" max="5348" width="9.28515625" style="1" customWidth="1"/>
    <col min="5349" max="5349" width="5.28515625" style="1" customWidth="1"/>
    <col min="5350" max="5350" width="8.7109375" style="1" customWidth="1"/>
    <col min="5351" max="5351" width="5.28515625" style="1" customWidth="1"/>
    <col min="5352" max="5352" width="8.7109375" style="1" customWidth="1"/>
    <col min="5353" max="5353" width="5.28515625" style="1" customWidth="1"/>
    <col min="5354" max="5354" width="8.7109375" style="1" customWidth="1"/>
    <col min="5355" max="5355" width="5.28515625" style="1" customWidth="1"/>
    <col min="5356" max="5356" width="8.7109375" style="1" customWidth="1"/>
    <col min="5357" max="5357" width="5.28515625" style="1" customWidth="1"/>
    <col min="5358" max="5358" width="8.7109375" style="1" customWidth="1"/>
    <col min="5359" max="5359" width="5.28515625" style="1" customWidth="1"/>
    <col min="5360" max="5360" width="8.7109375" style="1" customWidth="1"/>
    <col min="5361" max="5361" width="5.7109375" style="1" customWidth="1"/>
    <col min="5362" max="5362" width="10" style="1" customWidth="1"/>
    <col min="5363" max="5363" width="15.140625" style="1" customWidth="1"/>
    <col min="5364" max="5365" width="16.7109375" style="1" customWidth="1"/>
    <col min="5366" max="5601" width="11.42578125" style="1"/>
    <col min="5602" max="5602" width="7.7109375" style="1" customWidth="1"/>
    <col min="5603" max="5603" width="46.140625" style="1" customWidth="1"/>
    <col min="5604" max="5604" width="9.28515625" style="1" customWidth="1"/>
    <col min="5605" max="5605" width="5.28515625" style="1" customWidth="1"/>
    <col min="5606" max="5606" width="8.7109375" style="1" customWidth="1"/>
    <col min="5607" max="5607" width="5.28515625" style="1" customWidth="1"/>
    <col min="5608" max="5608" width="8.7109375" style="1" customWidth="1"/>
    <col min="5609" max="5609" width="5.28515625" style="1" customWidth="1"/>
    <col min="5610" max="5610" width="8.7109375" style="1" customWidth="1"/>
    <col min="5611" max="5611" width="5.28515625" style="1" customWidth="1"/>
    <col min="5612" max="5612" width="8.7109375" style="1" customWidth="1"/>
    <col min="5613" max="5613" width="5.28515625" style="1" customWidth="1"/>
    <col min="5614" max="5614" width="8.7109375" style="1" customWidth="1"/>
    <col min="5615" max="5615" width="5.28515625" style="1" customWidth="1"/>
    <col min="5616" max="5616" width="8.7109375" style="1" customWidth="1"/>
    <col min="5617" max="5617" width="5.7109375" style="1" customWidth="1"/>
    <col min="5618" max="5618" width="10" style="1" customWidth="1"/>
    <col min="5619" max="5619" width="15.140625" style="1" customWidth="1"/>
    <col min="5620" max="5621" width="16.7109375" style="1" customWidth="1"/>
    <col min="5622" max="5857" width="11.42578125" style="1"/>
    <col min="5858" max="5858" width="7.7109375" style="1" customWidth="1"/>
    <col min="5859" max="5859" width="46.140625" style="1" customWidth="1"/>
    <col min="5860" max="5860" width="9.28515625" style="1" customWidth="1"/>
    <col min="5861" max="5861" width="5.28515625" style="1" customWidth="1"/>
    <col min="5862" max="5862" width="8.7109375" style="1" customWidth="1"/>
    <col min="5863" max="5863" width="5.28515625" style="1" customWidth="1"/>
    <col min="5864" max="5864" width="8.7109375" style="1" customWidth="1"/>
    <col min="5865" max="5865" width="5.28515625" style="1" customWidth="1"/>
    <col min="5866" max="5866" width="8.7109375" style="1" customWidth="1"/>
    <col min="5867" max="5867" width="5.28515625" style="1" customWidth="1"/>
    <col min="5868" max="5868" width="8.7109375" style="1" customWidth="1"/>
    <col min="5869" max="5869" width="5.28515625" style="1" customWidth="1"/>
    <col min="5870" max="5870" width="8.7109375" style="1" customWidth="1"/>
    <col min="5871" max="5871" width="5.28515625" style="1" customWidth="1"/>
    <col min="5872" max="5872" width="8.7109375" style="1" customWidth="1"/>
    <col min="5873" max="5873" width="5.7109375" style="1" customWidth="1"/>
    <col min="5874" max="5874" width="10" style="1" customWidth="1"/>
    <col min="5875" max="5875" width="15.140625" style="1" customWidth="1"/>
    <col min="5876" max="5877" width="16.7109375" style="1" customWidth="1"/>
    <col min="5878" max="6113" width="11.42578125" style="1"/>
    <col min="6114" max="6114" width="7.7109375" style="1" customWidth="1"/>
    <col min="6115" max="6115" width="46.140625" style="1" customWidth="1"/>
    <col min="6116" max="6116" width="9.28515625" style="1" customWidth="1"/>
    <col min="6117" max="6117" width="5.28515625" style="1" customWidth="1"/>
    <col min="6118" max="6118" width="8.7109375" style="1" customWidth="1"/>
    <col min="6119" max="6119" width="5.28515625" style="1" customWidth="1"/>
    <col min="6120" max="6120" width="8.7109375" style="1" customWidth="1"/>
    <col min="6121" max="6121" width="5.28515625" style="1" customWidth="1"/>
    <col min="6122" max="6122" width="8.7109375" style="1" customWidth="1"/>
    <col min="6123" max="6123" width="5.28515625" style="1" customWidth="1"/>
    <col min="6124" max="6124" width="8.7109375" style="1" customWidth="1"/>
    <col min="6125" max="6125" width="5.28515625" style="1" customWidth="1"/>
    <col min="6126" max="6126" width="8.7109375" style="1" customWidth="1"/>
    <col min="6127" max="6127" width="5.28515625" style="1" customWidth="1"/>
    <col min="6128" max="6128" width="8.7109375" style="1" customWidth="1"/>
    <col min="6129" max="6129" width="5.7109375" style="1" customWidth="1"/>
    <col min="6130" max="6130" width="10" style="1" customWidth="1"/>
    <col min="6131" max="6131" width="15.140625" style="1" customWidth="1"/>
    <col min="6132" max="6133" width="16.7109375" style="1" customWidth="1"/>
    <col min="6134" max="6369" width="11.42578125" style="1"/>
    <col min="6370" max="6370" width="7.7109375" style="1" customWidth="1"/>
    <col min="6371" max="6371" width="46.140625" style="1" customWidth="1"/>
    <col min="6372" max="6372" width="9.28515625" style="1" customWidth="1"/>
    <col min="6373" max="6373" width="5.28515625" style="1" customWidth="1"/>
    <col min="6374" max="6374" width="8.7109375" style="1" customWidth="1"/>
    <col min="6375" max="6375" width="5.28515625" style="1" customWidth="1"/>
    <col min="6376" max="6376" width="8.7109375" style="1" customWidth="1"/>
    <col min="6377" max="6377" width="5.28515625" style="1" customWidth="1"/>
    <col min="6378" max="6378" width="8.7109375" style="1" customWidth="1"/>
    <col min="6379" max="6379" width="5.28515625" style="1" customWidth="1"/>
    <col min="6380" max="6380" width="8.7109375" style="1" customWidth="1"/>
    <col min="6381" max="6381" width="5.28515625" style="1" customWidth="1"/>
    <col min="6382" max="6382" width="8.7109375" style="1" customWidth="1"/>
    <col min="6383" max="6383" width="5.28515625" style="1" customWidth="1"/>
    <col min="6384" max="6384" width="8.7109375" style="1" customWidth="1"/>
    <col min="6385" max="6385" width="5.7109375" style="1" customWidth="1"/>
    <col min="6386" max="6386" width="10" style="1" customWidth="1"/>
    <col min="6387" max="6387" width="15.140625" style="1" customWidth="1"/>
    <col min="6388" max="6389" width="16.7109375" style="1" customWidth="1"/>
    <col min="6390" max="6625" width="11.42578125" style="1"/>
    <col min="6626" max="6626" width="7.7109375" style="1" customWidth="1"/>
    <col min="6627" max="6627" width="46.140625" style="1" customWidth="1"/>
    <col min="6628" max="6628" width="9.28515625" style="1" customWidth="1"/>
    <col min="6629" max="6629" width="5.28515625" style="1" customWidth="1"/>
    <col min="6630" max="6630" width="8.7109375" style="1" customWidth="1"/>
    <col min="6631" max="6631" width="5.28515625" style="1" customWidth="1"/>
    <col min="6632" max="6632" width="8.7109375" style="1" customWidth="1"/>
    <col min="6633" max="6633" width="5.28515625" style="1" customWidth="1"/>
    <col min="6634" max="6634" width="8.7109375" style="1" customWidth="1"/>
    <col min="6635" max="6635" width="5.28515625" style="1" customWidth="1"/>
    <col min="6636" max="6636" width="8.7109375" style="1" customWidth="1"/>
    <col min="6637" max="6637" width="5.28515625" style="1" customWidth="1"/>
    <col min="6638" max="6638" width="8.7109375" style="1" customWidth="1"/>
    <col min="6639" max="6639" width="5.28515625" style="1" customWidth="1"/>
    <col min="6640" max="6640" width="8.7109375" style="1" customWidth="1"/>
    <col min="6641" max="6641" width="5.7109375" style="1" customWidth="1"/>
    <col min="6642" max="6642" width="10" style="1" customWidth="1"/>
    <col min="6643" max="6643" width="15.140625" style="1" customWidth="1"/>
    <col min="6644" max="6645" width="16.7109375" style="1" customWidth="1"/>
    <col min="6646" max="6881" width="11.42578125" style="1"/>
    <col min="6882" max="6882" width="7.7109375" style="1" customWidth="1"/>
    <col min="6883" max="6883" width="46.140625" style="1" customWidth="1"/>
    <col min="6884" max="6884" width="9.28515625" style="1" customWidth="1"/>
    <col min="6885" max="6885" width="5.28515625" style="1" customWidth="1"/>
    <col min="6886" max="6886" width="8.7109375" style="1" customWidth="1"/>
    <col min="6887" max="6887" width="5.28515625" style="1" customWidth="1"/>
    <col min="6888" max="6888" width="8.7109375" style="1" customWidth="1"/>
    <col min="6889" max="6889" width="5.28515625" style="1" customWidth="1"/>
    <col min="6890" max="6890" width="8.7109375" style="1" customWidth="1"/>
    <col min="6891" max="6891" width="5.28515625" style="1" customWidth="1"/>
    <col min="6892" max="6892" width="8.7109375" style="1" customWidth="1"/>
    <col min="6893" max="6893" width="5.28515625" style="1" customWidth="1"/>
    <col min="6894" max="6894" width="8.7109375" style="1" customWidth="1"/>
    <col min="6895" max="6895" width="5.28515625" style="1" customWidth="1"/>
    <col min="6896" max="6896" width="8.7109375" style="1" customWidth="1"/>
    <col min="6897" max="6897" width="5.7109375" style="1" customWidth="1"/>
    <col min="6898" max="6898" width="10" style="1" customWidth="1"/>
    <col min="6899" max="6899" width="15.140625" style="1" customWidth="1"/>
    <col min="6900" max="6901" width="16.7109375" style="1" customWidth="1"/>
    <col min="6902" max="7137" width="11.42578125" style="1"/>
    <col min="7138" max="7138" width="7.7109375" style="1" customWidth="1"/>
    <col min="7139" max="7139" width="46.140625" style="1" customWidth="1"/>
    <col min="7140" max="7140" width="9.28515625" style="1" customWidth="1"/>
    <col min="7141" max="7141" width="5.28515625" style="1" customWidth="1"/>
    <col min="7142" max="7142" width="8.7109375" style="1" customWidth="1"/>
    <col min="7143" max="7143" width="5.28515625" style="1" customWidth="1"/>
    <col min="7144" max="7144" width="8.7109375" style="1" customWidth="1"/>
    <col min="7145" max="7145" width="5.28515625" style="1" customWidth="1"/>
    <col min="7146" max="7146" width="8.7109375" style="1" customWidth="1"/>
    <col min="7147" max="7147" width="5.28515625" style="1" customWidth="1"/>
    <col min="7148" max="7148" width="8.7109375" style="1" customWidth="1"/>
    <col min="7149" max="7149" width="5.28515625" style="1" customWidth="1"/>
    <col min="7150" max="7150" width="8.7109375" style="1" customWidth="1"/>
    <col min="7151" max="7151" width="5.28515625" style="1" customWidth="1"/>
    <col min="7152" max="7152" width="8.7109375" style="1" customWidth="1"/>
    <col min="7153" max="7153" width="5.7109375" style="1" customWidth="1"/>
    <col min="7154" max="7154" width="10" style="1" customWidth="1"/>
    <col min="7155" max="7155" width="15.140625" style="1" customWidth="1"/>
    <col min="7156" max="7157" width="16.7109375" style="1" customWidth="1"/>
    <col min="7158" max="7393" width="11.42578125" style="1"/>
    <col min="7394" max="7394" width="7.7109375" style="1" customWidth="1"/>
    <col min="7395" max="7395" width="46.140625" style="1" customWidth="1"/>
    <col min="7396" max="7396" width="9.28515625" style="1" customWidth="1"/>
    <col min="7397" max="7397" width="5.28515625" style="1" customWidth="1"/>
    <col min="7398" max="7398" width="8.7109375" style="1" customWidth="1"/>
    <col min="7399" max="7399" width="5.28515625" style="1" customWidth="1"/>
    <col min="7400" max="7400" width="8.7109375" style="1" customWidth="1"/>
    <col min="7401" max="7401" width="5.28515625" style="1" customWidth="1"/>
    <col min="7402" max="7402" width="8.7109375" style="1" customWidth="1"/>
    <col min="7403" max="7403" width="5.28515625" style="1" customWidth="1"/>
    <col min="7404" max="7404" width="8.7109375" style="1" customWidth="1"/>
    <col min="7405" max="7405" width="5.28515625" style="1" customWidth="1"/>
    <col min="7406" max="7406" width="8.7109375" style="1" customWidth="1"/>
    <col min="7407" max="7407" width="5.28515625" style="1" customWidth="1"/>
    <col min="7408" max="7408" width="8.7109375" style="1" customWidth="1"/>
    <col min="7409" max="7409" width="5.7109375" style="1" customWidth="1"/>
    <col min="7410" max="7410" width="10" style="1" customWidth="1"/>
    <col min="7411" max="7411" width="15.140625" style="1" customWidth="1"/>
    <col min="7412" max="7413" width="16.7109375" style="1" customWidth="1"/>
    <col min="7414" max="7649" width="11.42578125" style="1"/>
    <col min="7650" max="7650" width="7.7109375" style="1" customWidth="1"/>
    <col min="7651" max="7651" width="46.140625" style="1" customWidth="1"/>
    <col min="7652" max="7652" width="9.28515625" style="1" customWidth="1"/>
    <col min="7653" max="7653" width="5.28515625" style="1" customWidth="1"/>
    <col min="7654" max="7654" width="8.7109375" style="1" customWidth="1"/>
    <col min="7655" max="7655" width="5.28515625" style="1" customWidth="1"/>
    <col min="7656" max="7656" width="8.7109375" style="1" customWidth="1"/>
    <col min="7657" max="7657" width="5.28515625" style="1" customWidth="1"/>
    <col min="7658" max="7658" width="8.7109375" style="1" customWidth="1"/>
    <col min="7659" max="7659" width="5.28515625" style="1" customWidth="1"/>
    <col min="7660" max="7660" width="8.7109375" style="1" customWidth="1"/>
    <col min="7661" max="7661" width="5.28515625" style="1" customWidth="1"/>
    <col min="7662" max="7662" width="8.7109375" style="1" customWidth="1"/>
    <col min="7663" max="7663" width="5.28515625" style="1" customWidth="1"/>
    <col min="7664" max="7664" width="8.7109375" style="1" customWidth="1"/>
    <col min="7665" max="7665" width="5.7109375" style="1" customWidth="1"/>
    <col min="7666" max="7666" width="10" style="1" customWidth="1"/>
    <col min="7667" max="7667" width="15.140625" style="1" customWidth="1"/>
    <col min="7668" max="7669" width="16.7109375" style="1" customWidth="1"/>
    <col min="7670" max="7905" width="11.42578125" style="1"/>
    <col min="7906" max="7906" width="7.7109375" style="1" customWidth="1"/>
    <col min="7907" max="7907" width="46.140625" style="1" customWidth="1"/>
    <col min="7908" max="7908" width="9.28515625" style="1" customWidth="1"/>
    <col min="7909" max="7909" width="5.28515625" style="1" customWidth="1"/>
    <col min="7910" max="7910" width="8.7109375" style="1" customWidth="1"/>
    <col min="7911" max="7911" width="5.28515625" style="1" customWidth="1"/>
    <col min="7912" max="7912" width="8.7109375" style="1" customWidth="1"/>
    <col min="7913" max="7913" width="5.28515625" style="1" customWidth="1"/>
    <col min="7914" max="7914" width="8.7109375" style="1" customWidth="1"/>
    <col min="7915" max="7915" width="5.28515625" style="1" customWidth="1"/>
    <col min="7916" max="7916" width="8.7109375" style="1" customWidth="1"/>
    <col min="7917" max="7917" width="5.28515625" style="1" customWidth="1"/>
    <col min="7918" max="7918" width="8.7109375" style="1" customWidth="1"/>
    <col min="7919" max="7919" width="5.28515625" style="1" customWidth="1"/>
    <col min="7920" max="7920" width="8.7109375" style="1" customWidth="1"/>
    <col min="7921" max="7921" width="5.7109375" style="1" customWidth="1"/>
    <col min="7922" max="7922" width="10" style="1" customWidth="1"/>
    <col min="7923" max="7923" width="15.140625" style="1" customWidth="1"/>
    <col min="7924" max="7925" width="16.7109375" style="1" customWidth="1"/>
    <col min="7926" max="8161" width="11.42578125" style="1"/>
    <col min="8162" max="8162" width="7.7109375" style="1" customWidth="1"/>
    <col min="8163" max="8163" width="46.140625" style="1" customWidth="1"/>
    <col min="8164" max="8164" width="9.28515625" style="1" customWidth="1"/>
    <col min="8165" max="8165" width="5.28515625" style="1" customWidth="1"/>
    <col min="8166" max="8166" width="8.7109375" style="1" customWidth="1"/>
    <col min="8167" max="8167" width="5.28515625" style="1" customWidth="1"/>
    <col min="8168" max="8168" width="8.7109375" style="1" customWidth="1"/>
    <col min="8169" max="8169" width="5.28515625" style="1" customWidth="1"/>
    <col min="8170" max="8170" width="8.7109375" style="1" customWidth="1"/>
    <col min="8171" max="8171" width="5.28515625" style="1" customWidth="1"/>
    <col min="8172" max="8172" width="8.7109375" style="1" customWidth="1"/>
    <col min="8173" max="8173" width="5.28515625" style="1" customWidth="1"/>
    <col min="8174" max="8174" width="8.7109375" style="1" customWidth="1"/>
    <col min="8175" max="8175" width="5.28515625" style="1" customWidth="1"/>
    <col min="8176" max="8176" width="8.7109375" style="1" customWidth="1"/>
    <col min="8177" max="8177" width="5.7109375" style="1" customWidth="1"/>
    <col min="8178" max="8178" width="10" style="1" customWidth="1"/>
    <col min="8179" max="8179" width="15.140625" style="1" customWidth="1"/>
    <col min="8180" max="8181" width="16.7109375" style="1" customWidth="1"/>
    <col min="8182" max="8417" width="11.42578125" style="1"/>
    <col min="8418" max="8418" width="7.7109375" style="1" customWidth="1"/>
    <col min="8419" max="8419" width="46.140625" style="1" customWidth="1"/>
    <col min="8420" max="8420" width="9.28515625" style="1" customWidth="1"/>
    <col min="8421" max="8421" width="5.28515625" style="1" customWidth="1"/>
    <col min="8422" max="8422" width="8.7109375" style="1" customWidth="1"/>
    <col min="8423" max="8423" width="5.28515625" style="1" customWidth="1"/>
    <col min="8424" max="8424" width="8.7109375" style="1" customWidth="1"/>
    <col min="8425" max="8425" width="5.28515625" style="1" customWidth="1"/>
    <col min="8426" max="8426" width="8.7109375" style="1" customWidth="1"/>
    <col min="8427" max="8427" width="5.28515625" style="1" customWidth="1"/>
    <col min="8428" max="8428" width="8.7109375" style="1" customWidth="1"/>
    <col min="8429" max="8429" width="5.28515625" style="1" customWidth="1"/>
    <col min="8430" max="8430" width="8.7109375" style="1" customWidth="1"/>
    <col min="8431" max="8431" width="5.28515625" style="1" customWidth="1"/>
    <col min="8432" max="8432" width="8.7109375" style="1" customWidth="1"/>
    <col min="8433" max="8433" width="5.7109375" style="1" customWidth="1"/>
    <col min="8434" max="8434" width="10" style="1" customWidth="1"/>
    <col min="8435" max="8435" width="15.140625" style="1" customWidth="1"/>
    <col min="8436" max="8437" width="16.7109375" style="1" customWidth="1"/>
    <col min="8438" max="8673" width="11.42578125" style="1"/>
    <col min="8674" max="8674" width="7.7109375" style="1" customWidth="1"/>
    <col min="8675" max="8675" width="46.140625" style="1" customWidth="1"/>
    <col min="8676" max="8676" width="9.28515625" style="1" customWidth="1"/>
    <col min="8677" max="8677" width="5.28515625" style="1" customWidth="1"/>
    <col min="8678" max="8678" width="8.7109375" style="1" customWidth="1"/>
    <col min="8679" max="8679" width="5.28515625" style="1" customWidth="1"/>
    <col min="8680" max="8680" width="8.7109375" style="1" customWidth="1"/>
    <col min="8681" max="8681" width="5.28515625" style="1" customWidth="1"/>
    <col min="8682" max="8682" width="8.7109375" style="1" customWidth="1"/>
    <col min="8683" max="8683" width="5.28515625" style="1" customWidth="1"/>
    <col min="8684" max="8684" width="8.7109375" style="1" customWidth="1"/>
    <col min="8685" max="8685" width="5.28515625" style="1" customWidth="1"/>
    <col min="8686" max="8686" width="8.7109375" style="1" customWidth="1"/>
    <col min="8687" max="8687" width="5.28515625" style="1" customWidth="1"/>
    <col min="8688" max="8688" width="8.7109375" style="1" customWidth="1"/>
    <col min="8689" max="8689" width="5.7109375" style="1" customWidth="1"/>
    <col min="8690" max="8690" width="10" style="1" customWidth="1"/>
    <col min="8691" max="8691" width="15.140625" style="1" customWidth="1"/>
    <col min="8692" max="8693" width="16.7109375" style="1" customWidth="1"/>
    <col min="8694" max="8929" width="11.42578125" style="1"/>
    <col min="8930" max="8930" width="7.7109375" style="1" customWidth="1"/>
    <col min="8931" max="8931" width="46.140625" style="1" customWidth="1"/>
    <col min="8932" max="8932" width="9.28515625" style="1" customWidth="1"/>
    <col min="8933" max="8933" width="5.28515625" style="1" customWidth="1"/>
    <col min="8934" max="8934" width="8.7109375" style="1" customWidth="1"/>
    <col min="8935" max="8935" width="5.28515625" style="1" customWidth="1"/>
    <col min="8936" max="8936" width="8.7109375" style="1" customWidth="1"/>
    <col min="8937" max="8937" width="5.28515625" style="1" customWidth="1"/>
    <col min="8938" max="8938" width="8.7109375" style="1" customWidth="1"/>
    <col min="8939" max="8939" width="5.28515625" style="1" customWidth="1"/>
    <col min="8940" max="8940" width="8.7109375" style="1" customWidth="1"/>
    <col min="8941" max="8941" width="5.28515625" style="1" customWidth="1"/>
    <col min="8942" max="8942" width="8.7109375" style="1" customWidth="1"/>
    <col min="8943" max="8943" width="5.28515625" style="1" customWidth="1"/>
    <col min="8944" max="8944" width="8.7109375" style="1" customWidth="1"/>
    <col min="8945" max="8945" width="5.7109375" style="1" customWidth="1"/>
    <col min="8946" max="8946" width="10" style="1" customWidth="1"/>
    <col min="8947" max="8947" width="15.140625" style="1" customWidth="1"/>
    <col min="8948" max="8949" width="16.7109375" style="1" customWidth="1"/>
    <col min="8950" max="9185" width="11.42578125" style="1"/>
    <col min="9186" max="9186" width="7.7109375" style="1" customWidth="1"/>
    <col min="9187" max="9187" width="46.140625" style="1" customWidth="1"/>
    <col min="9188" max="9188" width="9.28515625" style="1" customWidth="1"/>
    <col min="9189" max="9189" width="5.28515625" style="1" customWidth="1"/>
    <col min="9190" max="9190" width="8.7109375" style="1" customWidth="1"/>
    <col min="9191" max="9191" width="5.28515625" style="1" customWidth="1"/>
    <col min="9192" max="9192" width="8.7109375" style="1" customWidth="1"/>
    <col min="9193" max="9193" width="5.28515625" style="1" customWidth="1"/>
    <col min="9194" max="9194" width="8.7109375" style="1" customWidth="1"/>
    <col min="9195" max="9195" width="5.28515625" style="1" customWidth="1"/>
    <col min="9196" max="9196" width="8.7109375" style="1" customWidth="1"/>
    <col min="9197" max="9197" width="5.28515625" style="1" customWidth="1"/>
    <col min="9198" max="9198" width="8.7109375" style="1" customWidth="1"/>
    <col min="9199" max="9199" width="5.28515625" style="1" customWidth="1"/>
    <col min="9200" max="9200" width="8.7109375" style="1" customWidth="1"/>
    <col min="9201" max="9201" width="5.7109375" style="1" customWidth="1"/>
    <col min="9202" max="9202" width="10" style="1" customWidth="1"/>
    <col min="9203" max="9203" width="15.140625" style="1" customWidth="1"/>
    <col min="9204" max="9205" width="16.7109375" style="1" customWidth="1"/>
    <col min="9206" max="9441" width="11.42578125" style="1"/>
    <col min="9442" max="9442" width="7.7109375" style="1" customWidth="1"/>
    <col min="9443" max="9443" width="46.140625" style="1" customWidth="1"/>
    <col min="9444" max="9444" width="9.28515625" style="1" customWidth="1"/>
    <col min="9445" max="9445" width="5.28515625" style="1" customWidth="1"/>
    <col min="9446" max="9446" width="8.7109375" style="1" customWidth="1"/>
    <col min="9447" max="9447" width="5.28515625" style="1" customWidth="1"/>
    <col min="9448" max="9448" width="8.7109375" style="1" customWidth="1"/>
    <col min="9449" max="9449" width="5.28515625" style="1" customWidth="1"/>
    <col min="9450" max="9450" width="8.7109375" style="1" customWidth="1"/>
    <col min="9451" max="9451" width="5.28515625" style="1" customWidth="1"/>
    <col min="9452" max="9452" width="8.7109375" style="1" customWidth="1"/>
    <col min="9453" max="9453" width="5.28515625" style="1" customWidth="1"/>
    <col min="9454" max="9454" width="8.7109375" style="1" customWidth="1"/>
    <col min="9455" max="9455" width="5.28515625" style="1" customWidth="1"/>
    <col min="9456" max="9456" width="8.7109375" style="1" customWidth="1"/>
    <col min="9457" max="9457" width="5.7109375" style="1" customWidth="1"/>
    <col min="9458" max="9458" width="10" style="1" customWidth="1"/>
    <col min="9459" max="9459" width="15.140625" style="1" customWidth="1"/>
    <col min="9460" max="9461" width="16.7109375" style="1" customWidth="1"/>
    <col min="9462" max="9697" width="11.42578125" style="1"/>
    <col min="9698" max="9698" width="7.7109375" style="1" customWidth="1"/>
    <col min="9699" max="9699" width="46.140625" style="1" customWidth="1"/>
    <col min="9700" max="9700" width="9.28515625" style="1" customWidth="1"/>
    <col min="9701" max="9701" width="5.28515625" style="1" customWidth="1"/>
    <col min="9702" max="9702" width="8.7109375" style="1" customWidth="1"/>
    <col min="9703" max="9703" width="5.28515625" style="1" customWidth="1"/>
    <col min="9704" max="9704" width="8.7109375" style="1" customWidth="1"/>
    <col min="9705" max="9705" width="5.28515625" style="1" customWidth="1"/>
    <col min="9706" max="9706" width="8.7109375" style="1" customWidth="1"/>
    <col min="9707" max="9707" width="5.28515625" style="1" customWidth="1"/>
    <col min="9708" max="9708" width="8.7109375" style="1" customWidth="1"/>
    <col min="9709" max="9709" width="5.28515625" style="1" customWidth="1"/>
    <col min="9710" max="9710" width="8.7109375" style="1" customWidth="1"/>
    <col min="9711" max="9711" width="5.28515625" style="1" customWidth="1"/>
    <col min="9712" max="9712" width="8.7109375" style="1" customWidth="1"/>
    <col min="9713" max="9713" width="5.7109375" style="1" customWidth="1"/>
    <col min="9714" max="9714" width="10" style="1" customWidth="1"/>
    <col min="9715" max="9715" width="15.140625" style="1" customWidth="1"/>
    <col min="9716" max="9717" width="16.7109375" style="1" customWidth="1"/>
    <col min="9718" max="9953" width="11.42578125" style="1"/>
    <col min="9954" max="9954" width="7.7109375" style="1" customWidth="1"/>
    <col min="9955" max="9955" width="46.140625" style="1" customWidth="1"/>
    <col min="9956" max="9956" width="9.28515625" style="1" customWidth="1"/>
    <col min="9957" max="9957" width="5.28515625" style="1" customWidth="1"/>
    <col min="9958" max="9958" width="8.7109375" style="1" customWidth="1"/>
    <col min="9959" max="9959" width="5.28515625" style="1" customWidth="1"/>
    <col min="9960" max="9960" width="8.7109375" style="1" customWidth="1"/>
    <col min="9961" max="9961" width="5.28515625" style="1" customWidth="1"/>
    <col min="9962" max="9962" width="8.7109375" style="1" customWidth="1"/>
    <col min="9963" max="9963" width="5.28515625" style="1" customWidth="1"/>
    <col min="9964" max="9964" width="8.7109375" style="1" customWidth="1"/>
    <col min="9965" max="9965" width="5.28515625" style="1" customWidth="1"/>
    <col min="9966" max="9966" width="8.7109375" style="1" customWidth="1"/>
    <col min="9967" max="9967" width="5.28515625" style="1" customWidth="1"/>
    <col min="9968" max="9968" width="8.7109375" style="1" customWidth="1"/>
    <col min="9969" max="9969" width="5.7109375" style="1" customWidth="1"/>
    <col min="9970" max="9970" width="10" style="1" customWidth="1"/>
    <col min="9971" max="9971" width="15.140625" style="1" customWidth="1"/>
    <col min="9972" max="9973" width="16.7109375" style="1" customWidth="1"/>
    <col min="9974" max="10209" width="11.42578125" style="1"/>
    <col min="10210" max="10210" width="7.7109375" style="1" customWidth="1"/>
    <col min="10211" max="10211" width="46.140625" style="1" customWidth="1"/>
    <col min="10212" max="10212" width="9.28515625" style="1" customWidth="1"/>
    <col min="10213" max="10213" width="5.28515625" style="1" customWidth="1"/>
    <col min="10214" max="10214" width="8.7109375" style="1" customWidth="1"/>
    <col min="10215" max="10215" width="5.28515625" style="1" customWidth="1"/>
    <col min="10216" max="10216" width="8.7109375" style="1" customWidth="1"/>
    <col min="10217" max="10217" width="5.28515625" style="1" customWidth="1"/>
    <col min="10218" max="10218" width="8.7109375" style="1" customWidth="1"/>
    <col min="10219" max="10219" width="5.28515625" style="1" customWidth="1"/>
    <col min="10220" max="10220" width="8.7109375" style="1" customWidth="1"/>
    <col min="10221" max="10221" width="5.28515625" style="1" customWidth="1"/>
    <col min="10222" max="10222" width="8.7109375" style="1" customWidth="1"/>
    <col min="10223" max="10223" width="5.28515625" style="1" customWidth="1"/>
    <col min="10224" max="10224" width="8.7109375" style="1" customWidth="1"/>
    <col min="10225" max="10225" width="5.7109375" style="1" customWidth="1"/>
    <col min="10226" max="10226" width="10" style="1" customWidth="1"/>
    <col min="10227" max="10227" width="15.140625" style="1" customWidth="1"/>
    <col min="10228" max="10229" width="16.7109375" style="1" customWidth="1"/>
    <col min="10230" max="10465" width="11.42578125" style="1"/>
    <col min="10466" max="10466" width="7.7109375" style="1" customWidth="1"/>
    <col min="10467" max="10467" width="46.140625" style="1" customWidth="1"/>
    <col min="10468" max="10468" width="9.28515625" style="1" customWidth="1"/>
    <col min="10469" max="10469" width="5.28515625" style="1" customWidth="1"/>
    <col min="10470" max="10470" width="8.7109375" style="1" customWidth="1"/>
    <col min="10471" max="10471" width="5.28515625" style="1" customWidth="1"/>
    <col min="10472" max="10472" width="8.7109375" style="1" customWidth="1"/>
    <col min="10473" max="10473" width="5.28515625" style="1" customWidth="1"/>
    <col min="10474" max="10474" width="8.7109375" style="1" customWidth="1"/>
    <col min="10475" max="10475" width="5.28515625" style="1" customWidth="1"/>
    <col min="10476" max="10476" width="8.7109375" style="1" customWidth="1"/>
    <col min="10477" max="10477" width="5.28515625" style="1" customWidth="1"/>
    <col min="10478" max="10478" width="8.7109375" style="1" customWidth="1"/>
    <col min="10479" max="10479" width="5.28515625" style="1" customWidth="1"/>
    <col min="10480" max="10480" width="8.7109375" style="1" customWidth="1"/>
    <col min="10481" max="10481" width="5.7109375" style="1" customWidth="1"/>
    <col min="10482" max="10482" width="10" style="1" customWidth="1"/>
    <col min="10483" max="10483" width="15.140625" style="1" customWidth="1"/>
    <col min="10484" max="10485" width="16.7109375" style="1" customWidth="1"/>
    <col min="10486" max="10721" width="11.42578125" style="1"/>
    <col min="10722" max="10722" width="7.7109375" style="1" customWidth="1"/>
    <col min="10723" max="10723" width="46.140625" style="1" customWidth="1"/>
    <col min="10724" max="10724" width="9.28515625" style="1" customWidth="1"/>
    <col min="10725" max="10725" width="5.28515625" style="1" customWidth="1"/>
    <col min="10726" max="10726" width="8.7109375" style="1" customWidth="1"/>
    <col min="10727" max="10727" width="5.28515625" style="1" customWidth="1"/>
    <col min="10728" max="10728" width="8.7109375" style="1" customWidth="1"/>
    <col min="10729" max="10729" width="5.28515625" style="1" customWidth="1"/>
    <col min="10730" max="10730" width="8.7109375" style="1" customWidth="1"/>
    <col min="10731" max="10731" width="5.28515625" style="1" customWidth="1"/>
    <col min="10732" max="10732" width="8.7109375" style="1" customWidth="1"/>
    <col min="10733" max="10733" width="5.28515625" style="1" customWidth="1"/>
    <col min="10734" max="10734" width="8.7109375" style="1" customWidth="1"/>
    <col min="10735" max="10735" width="5.28515625" style="1" customWidth="1"/>
    <col min="10736" max="10736" width="8.7109375" style="1" customWidth="1"/>
    <col min="10737" max="10737" width="5.7109375" style="1" customWidth="1"/>
    <col min="10738" max="10738" width="10" style="1" customWidth="1"/>
    <col min="10739" max="10739" width="15.140625" style="1" customWidth="1"/>
    <col min="10740" max="10741" width="16.7109375" style="1" customWidth="1"/>
    <col min="10742" max="10977" width="11.42578125" style="1"/>
    <col min="10978" max="10978" width="7.7109375" style="1" customWidth="1"/>
    <col min="10979" max="10979" width="46.140625" style="1" customWidth="1"/>
    <col min="10980" max="10980" width="9.28515625" style="1" customWidth="1"/>
    <col min="10981" max="10981" width="5.28515625" style="1" customWidth="1"/>
    <col min="10982" max="10982" width="8.7109375" style="1" customWidth="1"/>
    <col min="10983" max="10983" width="5.28515625" style="1" customWidth="1"/>
    <col min="10984" max="10984" width="8.7109375" style="1" customWidth="1"/>
    <col min="10985" max="10985" width="5.28515625" style="1" customWidth="1"/>
    <col min="10986" max="10986" width="8.7109375" style="1" customWidth="1"/>
    <col min="10987" max="10987" width="5.28515625" style="1" customWidth="1"/>
    <col min="10988" max="10988" width="8.7109375" style="1" customWidth="1"/>
    <col min="10989" max="10989" width="5.28515625" style="1" customWidth="1"/>
    <col min="10990" max="10990" width="8.7109375" style="1" customWidth="1"/>
    <col min="10991" max="10991" width="5.28515625" style="1" customWidth="1"/>
    <col min="10992" max="10992" width="8.7109375" style="1" customWidth="1"/>
    <col min="10993" max="10993" width="5.7109375" style="1" customWidth="1"/>
    <col min="10994" max="10994" width="10" style="1" customWidth="1"/>
    <col min="10995" max="10995" width="15.140625" style="1" customWidth="1"/>
    <col min="10996" max="10997" width="16.7109375" style="1" customWidth="1"/>
    <col min="10998" max="11233" width="11.42578125" style="1"/>
    <col min="11234" max="11234" width="7.7109375" style="1" customWidth="1"/>
    <col min="11235" max="11235" width="46.140625" style="1" customWidth="1"/>
    <col min="11236" max="11236" width="9.28515625" style="1" customWidth="1"/>
    <col min="11237" max="11237" width="5.28515625" style="1" customWidth="1"/>
    <col min="11238" max="11238" width="8.7109375" style="1" customWidth="1"/>
    <col min="11239" max="11239" width="5.28515625" style="1" customWidth="1"/>
    <col min="11240" max="11240" width="8.7109375" style="1" customWidth="1"/>
    <col min="11241" max="11241" width="5.28515625" style="1" customWidth="1"/>
    <col min="11242" max="11242" width="8.7109375" style="1" customWidth="1"/>
    <col min="11243" max="11243" width="5.28515625" style="1" customWidth="1"/>
    <col min="11244" max="11244" width="8.7109375" style="1" customWidth="1"/>
    <col min="11245" max="11245" width="5.28515625" style="1" customWidth="1"/>
    <col min="11246" max="11246" width="8.7109375" style="1" customWidth="1"/>
    <col min="11247" max="11247" width="5.28515625" style="1" customWidth="1"/>
    <col min="11248" max="11248" width="8.7109375" style="1" customWidth="1"/>
    <col min="11249" max="11249" width="5.7109375" style="1" customWidth="1"/>
    <col min="11250" max="11250" width="10" style="1" customWidth="1"/>
    <col min="11251" max="11251" width="15.140625" style="1" customWidth="1"/>
    <col min="11252" max="11253" width="16.7109375" style="1" customWidth="1"/>
    <col min="11254" max="11489" width="11.42578125" style="1"/>
    <col min="11490" max="11490" width="7.7109375" style="1" customWidth="1"/>
    <col min="11491" max="11491" width="46.140625" style="1" customWidth="1"/>
    <col min="11492" max="11492" width="9.28515625" style="1" customWidth="1"/>
    <col min="11493" max="11493" width="5.28515625" style="1" customWidth="1"/>
    <col min="11494" max="11494" width="8.7109375" style="1" customWidth="1"/>
    <col min="11495" max="11495" width="5.28515625" style="1" customWidth="1"/>
    <col min="11496" max="11496" width="8.7109375" style="1" customWidth="1"/>
    <col min="11497" max="11497" width="5.28515625" style="1" customWidth="1"/>
    <col min="11498" max="11498" width="8.7109375" style="1" customWidth="1"/>
    <col min="11499" max="11499" width="5.28515625" style="1" customWidth="1"/>
    <col min="11500" max="11500" width="8.7109375" style="1" customWidth="1"/>
    <col min="11501" max="11501" width="5.28515625" style="1" customWidth="1"/>
    <col min="11502" max="11502" width="8.7109375" style="1" customWidth="1"/>
    <col min="11503" max="11503" width="5.28515625" style="1" customWidth="1"/>
    <col min="11504" max="11504" width="8.7109375" style="1" customWidth="1"/>
    <col min="11505" max="11505" width="5.7109375" style="1" customWidth="1"/>
    <col min="11506" max="11506" width="10" style="1" customWidth="1"/>
    <col min="11507" max="11507" width="15.140625" style="1" customWidth="1"/>
    <col min="11508" max="11509" width="16.7109375" style="1" customWidth="1"/>
    <col min="11510" max="11745" width="11.42578125" style="1"/>
    <col min="11746" max="11746" width="7.7109375" style="1" customWidth="1"/>
    <col min="11747" max="11747" width="46.140625" style="1" customWidth="1"/>
    <col min="11748" max="11748" width="9.28515625" style="1" customWidth="1"/>
    <col min="11749" max="11749" width="5.28515625" style="1" customWidth="1"/>
    <col min="11750" max="11750" width="8.7109375" style="1" customWidth="1"/>
    <col min="11751" max="11751" width="5.28515625" style="1" customWidth="1"/>
    <col min="11752" max="11752" width="8.7109375" style="1" customWidth="1"/>
    <col min="11753" max="11753" width="5.28515625" style="1" customWidth="1"/>
    <col min="11754" max="11754" width="8.7109375" style="1" customWidth="1"/>
    <col min="11755" max="11755" width="5.28515625" style="1" customWidth="1"/>
    <col min="11756" max="11756" width="8.7109375" style="1" customWidth="1"/>
    <col min="11757" max="11757" width="5.28515625" style="1" customWidth="1"/>
    <col min="11758" max="11758" width="8.7109375" style="1" customWidth="1"/>
    <col min="11759" max="11759" width="5.28515625" style="1" customWidth="1"/>
    <col min="11760" max="11760" width="8.7109375" style="1" customWidth="1"/>
    <col min="11761" max="11761" width="5.7109375" style="1" customWidth="1"/>
    <col min="11762" max="11762" width="10" style="1" customWidth="1"/>
    <col min="11763" max="11763" width="15.140625" style="1" customWidth="1"/>
    <col min="11764" max="11765" width="16.7109375" style="1" customWidth="1"/>
    <col min="11766" max="12001" width="11.42578125" style="1"/>
    <col min="12002" max="12002" width="7.7109375" style="1" customWidth="1"/>
    <col min="12003" max="12003" width="46.140625" style="1" customWidth="1"/>
    <col min="12004" max="12004" width="9.28515625" style="1" customWidth="1"/>
    <col min="12005" max="12005" width="5.28515625" style="1" customWidth="1"/>
    <col min="12006" max="12006" width="8.7109375" style="1" customWidth="1"/>
    <col min="12007" max="12007" width="5.28515625" style="1" customWidth="1"/>
    <col min="12008" max="12008" width="8.7109375" style="1" customWidth="1"/>
    <col min="12009" max="12009" width="5.28515625" style="1" customWidth="1"/>
    <col min="12010" max="12010" width="8.7109375" style="1" customWidth="1"/>
    <col min="12011" max="12011" width="5.28515625" style="1" customWidth="1"/>
    <col min="12012" max="12012" width="8.7109375" style="1" customWidth="1"/>
    <col min="12013" max="12013" width="5.28515625" style="1" customWidth="1"/>
    <col min="12014" max="12014" width="8.7109375" style="1" customWidth="1"/>
    <col min="12015" max="12015" width="5.28515625" style="1" customWidth="1"/>
    <col min="12016" max="12016" width="8.7109375" style="1" customWidth="1"/>
    <col min="12017" max="12017" width="5.7109375" style="1" customWidth="1"/>
    <col min="12018" max="12018" width="10" style="1" customWidth="1"/>
    <col min="12019" max="12019" width="15.140625" style="1" customWidth="1"/>
    <col min="12020" max="12021" width="16.7109375" style="1" customWidth="1"/>
    <col min="12022" max="12257" width="11.42578125" style="1"/>
    <col min="12258" max="12258" width="7.7109375" style="1" customWidth="1"/>
    <col min="12259" max="12259" width="46.140625" style="1" customWidth="1"/>
    <col min="12260" max="12260" width="9.28515625" style="1" customWidth="1"/>
    <col min="12261" max="12261" width="5.28515625" style="1" customWidth="1"/>
    <col min="12262" max="12262" width="8.7109375" style="1" customWidth="1"/>
    <col min="12263" max="12263" width="5.28515625" style="1" customWidth="1"/>
    <col min="12264" max="12264" width="8.7109375" style="1" customWidth="1"/>
    <col min="12265" max="12265" width="5.28515625" style="1" customWidth="1"/>
    <col min="12266" max="12266" width="8.7109375" style="1" customWidth="1"/>
    <col min="12267" max="12267" width="5.28515625" style="1" customWidth="1"/>
    <col min="12268" max="12268" width="8.7109375" style="1" customWidth="1"/>
    <col min="12269" max="12269" width="5.28515625" style="1" customWidth="1"/>
    <col min="12270" max="12270" width="8.7109375" style="1" customWidth="1"/>
    <col min="12271" max="12271" width="5.28515625" style="1" customWidth="1"/>
    <col min="12272" max="12272" width="8.7109375" style="1" customWidth="1"/>
    <col min="12273" max="12273" width="5.7109375" style="1" customWidth="1"/>
    <col min="12274" max="12274" width="10" style="1" customWidth="1"/>
    <col min="12275" max="12275" width="15.140625" style="1" customWidth="1"/>
    <col min="12276" max="12277" width="16.7109375" style="1" customWidth="1"/>
    <col min="12278" max="12513" width="11.42578125" style="1"/>
    <col min="12514" max="12514" width="7.7109375" style="1" customWidth="1"/>
    <col min="12515" max="12515" width="46.140625" style="1" customWidth="1"/>
    <col min="12516" max="12516" width="9.28515625" style="1" customWidth="1"/>
    <col min="12517" max="12517" width="5.28515625" style="1" customWidth="1"/>
    <col min="12518" max="12518" width="8.7109375" style="1" customWidth="1"/>
    <col min="12519" max="12519" width="5.28515625" style="1" customWidth="1"/>
    <col min="12520" max="12520" width="8.7109375" style="1" customWidth="1"/>
    <col min="12521" max="12521" width="5.28515625" style="1" customWidth="1"/>
    <col min="12522" max="12522" width="8.7109375" style="1" customWidth="1"/>
    <col min="12523" max="12523" width="5.28515625" style="1" customWidth="1"/>
    <col min="12524" max="12524" width="8.7109375" style="1" customWidth="1"/>
    <col min="12525" max="12525" width="5.28515625" style="1" customWidth="1"/>
    <col min="12526" max="12526" width="8.7109375" style="1" customWidth="1"/>
    <col min="12527" max="12527" width="5.28515625" style="1" customWidth="1"/>
    <col min="12528" max="12528" width="8.7109375" style="1" customWidth="1"/>
    <col min="12529" max="12529" width="5.7109375" style="1" customWidth="1"/>
    <col min="12530" max="12530" width="10" style="1" customWidth="1"/>
    <col min="12531" max="12531" width="15.140625" style="1" customWidth="1"/>
    <col min="12532" max="12533" width="16.7109375" style="1" customWidth="1"/>
    <col min="12534" max="12769" width="11.42578125" style="1"/>
    <col min="12770" max="12770" width="7.7109375" style="1" customWidth="1"/>
    <col min="12771" max="12771" width="46.140625" style="1" customWidth="1"/>
    <col min="12772" max="12772" width="9.28515625" style="1" customWidth="1"/>
    <col min="12773" max="12773" width="5.28515625" style="1" customWidth="1"/>
    <col min="12774" max="12774" width="8.7109375" style="1" customWidth="1"/>
    <col min="12775" max="12775" width="5.28515625" style="1" customWidth="1"/>
    <col min="12776" max="12776" width="8.7109375" style="1" customWidth="1"/>
    <col min="12777" max="12777" width="5.28515625" style="1" customWidth="1"/>
    <col min="12778" max="12778" width="8.7109375" style="1" customWidth="1"/>
    <col min="12779" max="12779" width="5.28515625" style="1" customWidth="1"/>
    <col min="12780" max="12780" width="8.7109375" style="1" customWidth="1"/>
    <col min="12781" max="12781" width="5.28515625" style="1" customWidth="1"/>
    <col min="12782" max="12782" width="8.7109375" style="1" customWidth="1"/>
    <col min="12783" max="12783" width="5.28515625" style="1" customWidth="1"/>
    <col min="12784" max="12784" width="8.7109375" style="1" customWidth="1"/>
    <col min="12785" max="12785" width="5.7109375" style="1" customWidth="1"/>
    <col min="12786" max="12786" width="10" style="1" customWidth="1"/>
    <col min="12787" max="12787" width="15.140625" style="1" customWidth="1"/>
    <col min="12788" max="12789" width="16.7109375" style="1" customWidth="1"/>
    <col min="12790" max="13025" width="11.42578125" style="1"/>
    <col min="13026" max="13026" width="7.7109375" style="1" customWidth="1"/>
    <col min="13027" max="13027" width="46.140625" style="1" customWidth="1"/>
    <col min="13028" max="13028" width="9.28515625" style="1" customWidth="1"/>
    <col min="13029" max="13029" width="5.28515625" style="1" customWidth="1"/>
    <col min="13030" max="13030" width="8.7109375" style="1" customWidth="1"/>
    <col min="13031" max="13031" width="5.28515625" style="1" customWidth="1"/>
    <col min="13032" max="13032" width="8.7109375" style="1" customWidth="1"/>
    <col min="13033" max="13033" width="5.28515625" style="1" customWidth="1"/>
    <col min="13034" max="13034" width="8.7109375" style="1" customWidth="1"/>
    <col min="13035" max="13035" width="5.28515625" style="1" customWidth="1"/>
    <col min="13036" max="13036" width="8.7109375" style="1" customWidth="1"/>
    <col min="13037" max="13037" width="5.28515625" style="1" customWidth="1"/>
    <col min="13038" max="13038" width="8.7109375" style="1" customWidth="1"/>
    <col min="13039" max="13039" width="5.28515625" style="1" customWidth="1"/>
    <col min="13040" max="13040" width="8.7109375" style="1" customWidth="1"/>
    <col min="13041" max="13041" width="5.7109375" style="1" customWidth="1"/>
    <col min="13042" max="13042" width="10" style="1" customWidth="1"/>
    <col min="13043" max="13043" width="15.140625" style="1" customWidth="1"/>
    <col min="13044" max="13045" width="16.7109375" style="1" customWidth="1"/>
    <col min="13046" max="13281" width="11.42578125" style="1"/>
    <col min="13282" max="13282" width="7.7109375" style="1" customWidth="1"/>
    <col min="13283" max="13283" width="46.140625" style="1" customWidth="1"/>
    <col min="13284" max="13284" width="9.28515625" style="1" customWidth="1"/>
    <col min="13285" max="13285" width="5.28515625" style="1" customWidth="1"/>
    <col min="13286" max="13286" width="8.7109375" style="1" customWidth="1"/>
    <col min="13287" max="13287" width="5.28515625" style="1" customWidth="1"/>
    <col min="13288" max="13288" width="8.7109375" style="1" customWidth="1"/>
    <col min="13289" max="13289" width="5.28515625" style="1" customWidth="1"/>
    <col min="13290" max="13290" width="8.7109375" style="1" customWidth="1"/>
    <col min="13291" max="13291" width="5.28515625" style="1" customWidth="1"/>
    <col min="13292" max="13292" width="8.7109375" style="1" customWidth="1"/>
    <col min="13293" max="13293" width="5.28515625" style="1" customWidth="1"/>
    <col min="13294" max="13294" width="8.7109375" style="1" customWidth="1"/>
    <col min="13295" max="13295" width="5.28515625" style="1" customWidth="1"/>
    <col min="13296" max="13296" width="8.7109375" style="1" customWidth="1"/>
    <col min="13297" max="13297" width="5.7109375" style="1" customWidth="1"/>
    <col min="13298" max="13298" width="10" style="1" customWidth="1"/>
    <col min="13299" max="13299" width="15.140625" style="1" customWidth="1"/>
    <col min="13300" max="13301" width="16.7109375" style="1" customWidth="1"/>
    <col min="13302" max="13537" width="11.42578125" style="1"/>
    <col min="13538" max="13538" width="7.7109375" style="1" customWidth="1"/>
    <col min="13539" max="13539" width="46.140625" style="1" customWidth="1"/>
    <col min="13540" max="13540" width="9.28515625" style="1" customWidth="1"/>
    <col min="13541" max="13541" width="5.28515625" style="1" customWidth="1"/>
    <col min="13542" max="13542" width="8.7109375" style="1" customWidth="1"/>
    <col min="13543" max="13543" width="5.28515625" style="1" customWidth="1"/>
    <col min="13544" max="13544" width="8.7109375" style="1" customWidth="1"/>
    <col min="13545" max="13545" width="5.28515625" style="1" customWidth="1"/>
    <col min="13546" max="13546" width="8.7109375" style="1" customWidth="1"/>
    <col min="13547" max="13547" width="5.28515625" style="1" customWidth="1"/>
    <col min="13548" max="13548" width="8.7109375" style="1" customWidth="1"/>
    <col min="13549" max="13549" width="5.28515625" style="1" customWidth="1"/>
    <col min="13550" max="13550" width="8.7109375" style="1" customWidth="1"/>
    <col min="13551" max="13551" width="5.28515625" style="1" customWidth="1"/>
    <col min="13552" max="13552" width="8.7109375" style="1" customWidth="1"/>
    <col min="13553" max="13553" width="5.7109375" style="1" customWidth="1"/>
    <col min="13554" max="13554" width="10" style="1" customWidth="1"/>
    <col min="13555" max="13555" width="15.140625" style="1" customWidth="1"/>
    <col min="13556" max="13557" width="16.7109375" style="1" customWidth="1"/>
    <col min="13558" max="13793" width="11.42578125" style="1"/>
    <col min="13794" max="13794" width="7.7109375" style="1" customWidth="1"/>
    <col min="13795" max="13795" width="46.140625" style="1" customWidth="1"/>
    <col min="13796" max="13796" width="9.28515625" style="1" customWidth="1"/>
    <col min="13797" max="13797" width="5.28515625" style="1" customWidth="1"/>
    <col min="13798" max="13798" width="8.7109375" style="1" customWidth="1"/>
    <col min="13799" max="13799" width="5.28515625" style="1" customWidth="1"/>
    <col min="13800" max="13800" width="8.7109375" style="1" customWidth="1"/>
    <col min="13801" max="13801" width="5.28515625" style="1" customWidth="1"/>
    <col min="13802" max="13802" width="8.7109375" style="1" customWidth="1"/>
    <col min="13803" max="13803" width="5.28515625" style="1" customWidth="1"/>
    <col min="13804" max="13804" width="8.7109375" style="1" customWidth="1"/>
    <col min="13805" max="13805" width="5.28515625" style="1" customWidth="1"/>
    <col min="13806" max="13806" width="8.7109375" style="1" customWidth="1"/>
    <col min="13807" max="13807" width="5.28515625" style="1" customWidth="1"/>
    <col min="13808" max="13808" width="8.7109375" style="1" customWidth="1"/>
    <col min="13809" max="13809" width="5.7109375" style="1" customWidth="1"/>
    <col min="13810" max="13810" width="10" style="1" customWidth="1"/>
    <col min="13811" max="13811" width="15.140625" style="1" customWidth="1"/>
    <col min="13812" max="13813" width="16.7109375" style="1" customWidth="1"/>
    <col min="13814" max="14049" width="11.42578125" style="1"/>
    <col min="14050" max="14050" width="7.7109375" style="1" customWidth="1"/>
    <col min="14051" max="14051" width="46.140625" style="1" customWidth="1"/>
    <col min="14052" max="14052" width="9.28515625" style="1" customWidth="1"/>
    <col min="14053" max="14053" width="5.28515625" style="1" customWidth="1"/>
    <col min="14054" max="14054" width="8.7109375" style="1" customWidth="1"/>
    <col min="14055" max="14055" width="5.28515625" style="1" customWidth="1"/>
    <col min="14056" max="14056" width="8.7109375" style="1" customWidth="1"/>
    <col min="14057" max="14057" width="5.28515625" style="1" customWidth="1"/>
    <col min="14058" max="14058" width="8.7109375" style="1" customWidth="1"/>
    <col min="14059" max="14059" width="5.28515625" style="1" customWidth="1"/>
    <col min="14060" max="14060" width="8.7109375" style="1" customWidth="1"/>
    <col min="14061" max="14061" width="5.28515625" style="1" customWidth="1"/>
    <col min="14062" max="14062" width="8.7109375" style="1" customWidth="1"/>
    <col min="14063" max="14063" width="5.28515625" style="1" customWidth="1"/>
    <col min="14064" max="14064" width="8.7109375" style="1" customWidth="1"/>
    <col min="14065" max="14065" width="5.7109375" style="1" customWidth="1"/>
    <col min="14066" max="14066" width="10" style="1" customWidth="1"/>
    <col min="14067" max="14067" width="15.140625" style="1" customWidth="1"/>
    <col min="14068" max="14069" width="16.7109375" style="1" customWidth="1"/>
    <col min="14070" max="14305" width="11.42578125" style="1"/>
    <col min="14306" max="14306" width="7.7109375" style="1" customWidth="1"/>
    <col min="14307" max="14307" width="46.140625" style="1" customWidth="1"/>
    <col min="14308" max="14308" width="9.28515625" style="1" customWidth="1"/>
    <col min="14309" max="14309" width="5.28515625" style="1" customWidth="1"/>
    <col min="14310" max="14310" width="8.7109375" style="1" customWidth="1"/>
    <col min="14311" max="14311" width="5.28515625" style="1" customWidth="1"/>
    <col min="14312" max="14312" width="8.7109375" style="1" customWidth="1"/>
    <col min="14313" max="14313" width="5.28515625" style="1" customWidth="1"/>
    <col min="14314" max="14314" width="8.7109375" style="1" customWidth="1"/>
    <col min="14315" max="14315" width="5.28515625" style="1" customWidth="1"/>
    <col min="14316" max="14316" width="8.7109375" style="1" customWidth="1"/>
    <col min="14317" max="14317" width="5.28515625" style="1" customWidth="1"/>
    <col min="14318" max="14318" width="8.7109375" style="1" customWidth="1"/>
    <col min="14319" max="14319" width="5.28515625" style="1" customWidth="1"/>
    <col min="14320" max="14320" width="8.7109375" style="1" customWidth="1"/>
    <col min="14321" max="14321" width="5.7109375" style="1" customWidth="1"/>
    <col min="14322" max="14322" width="10" style="1" customWidth="1"/>
    <col min="14323" max="14323" width="15.140625" style="1" customWidth="1"/>
    <col min="14324" max="14325" width="16.7109375" style="1" customWidth="1"/>
    <col min="14326" max="14561" width="11.42578125" style="1"/>
    <col min="14562" max="14562" width="7.7109375" style="1" customWidth="1"/>
    <col min="14563" max="14563" width="46.140625" style="1" customWidth="1"/>
    <col min="14564" max="14564" width="9.28515625" style="1" customWidth="1"/>
    <col min="14565" max="14565" width="5.28515625" style="1" customWidth="1"/>
    <col min="14566" max="14566" width="8.7109375" style="1" customWidth="1"/>
    <col min="14567" max="14567" width="5.28515625" style="1" customWidth="1"/>
    <col min="14568" max="14568" width="8.7109375" style="1" customWidth="1"/>
    <col min="14569" max="14569" width="5.28515625" style="1" customWidth="1"/>
    <col min="14570" max="14570" width="8.7109375" style="1" customWidth="1"/>
    <col min="14571" max="14571" width="5.28515625" style="1" customWidth="1"/>
    <col min="14572" max="14572" width="8.7109375" style="1" customWidth="1"/>
    <col min="14573" max="14573" width="5.28515625" style="1" customWidth="1"/>
    <col min="14574" max="14574" width="8.7109375" style="1" customWidth="1"/>
    <col min="14575" max="14575" width="5.28515625" style="1" customWidth="1"/>
    <col min="14576" max="14576" width="8.7109375" style="1" customWidth="1"/>
    <col min="14577" max="14577" width="5.7109375" style="1" customWidth="1"/>
    <col min="14578" max="14578" width="10" style="1" customWidth="1"/>
    <col min="14579" max="14579" width="15.140625" style="1" customWidth="1"/>
    <col min="14580" max="14581" width="16.7109375" style="1" customWidth="1"/>
    <col min="14582" max="14817" width="11.42578125" style="1"/>
    <col min="14818" max="14818" width="7.7109375" style="1" customWidth="1"/>
    <col min="14819" max="14819" width="46.140625" style="1" customWidth="1"/>
    <col min="14820" max="14820" width="9.28515625" style="1" customWidth="1"/>
    <col min="14821" max="14821" width="5.28515625" style="1" customWidth="1"/>
    <col min="14822" max="14822" width="8.7109375" style="1" customWidth="1"/>
    <col min="14823" max="14823" width="5.28515625" style="1" customWidth="1"/>
    <col min="14824" max="14824" width="8.7109375" style="1" customWidth="1"/>
    <col min="14825" max="14825" width="5.28515625" style="1" customWidth="1"/>
    <col min="14826" max="14826" width="8.7109375" style="1" customWidth="1"/>
    <col min="14827" max="14827" width="5.28515625" style="1" customWidth="1"/>
    <col min="14828" max="14828" width="8.7109375" style="1" customWidth="1"/>
    <col min="14829" max="14829" width="5.28515625" style="1" customWidth="1"/>
    <col min="14830" max="14830" width="8.7109375" style="1" customWidth="1"/>
    <col min="14831" max="14831" width="5.28515625" style="1" customWidth="1"/>
    <col min="14832" max="14832" width="8.7109375" style="1" customWidth="1"/>
    <col min="14833" max="14833" width="5.7109375" style="1" customWidth="1"/>
    <col min="14834" max="14834" width="10" style="1" customWidth="1"/>
    <col min="14835" max="14835" width="15.140625" style="1" customWidth="1"/>
    <col min="14836" max="14837" width="16.7109375" style="1" customWidth="1"/>
    <col min="14838" max="15073" width="11.42578125" style="1"/>
    <col min="15074" max="15074" width="7.7109375" style="1" customWidth="1"/>
    <col min="15075" max="15075" width="46.140625" style="1" customWidth="1"/>
    <col min="15076" max="15076" width="9.28515625" style="1" customWidth="1"/>
    <col min="15077" max="15077" width="5.28515625" style="1" customWidth="1"/>
    <col min="15078" max="15078" width="8.7109375" style="1" customWidth="1"/>
    <col min="15079" max="15079" width="5.28515625" style="1" customWidth="1"/>
    <col min="15080" max="15080" width="8.7109375" style="1" customWidth="1"/>
    <col min="15081" max="15081" width="5.28515625" style="1" customWidth="1"/>
    <col min="15082" max="15082" width="8.7109375" style="1" customWidth="1"/>
    <col min="15083" max="15083" width="5.28515625" style="1" customWidth="1"/>
    <col min="15084" max="15084" width="8.7109375" style="1" customWidth="1"/>
    <col min="15085" max="15085" width="5.28515625" style="1" customWidth="1"/>
    <col min="15086" max="15086" width="8.7109375" style="1" customWidth="1"/>
    <col min="15087" max="15087" width="5.28515625" style="1" customWidth="1"/>
    <col min="15088" max="15088" width="8.7109375" style="1" customWidth="1"/>
    <col min="15089" max="15089" width="5.7109375" style="1" customWidth="1"/>
    <col min="15090" max="15090" width="10" style="1" customWidth="1"/>
    <col min="15091" max="15091" width="15.140625" style="1" customWidth="1"/>
    <col min="15092" max="15093" width="16.7109375" style="1" customWidth="1"/>
    <col min="15094" max="15329" width="11.42578125" style="1"/>
    <col min="15330" max="15330" width="7.7109375" style="1" customWidth="1"/>
    <col min="15331" max="15331" width="46.140625" style="1" customWidth="1"/>
    <col min="15332" max="15332" width="9.28515625" style="1" customWidth="1"/>
    <col min="15333" max="15333" width="5.28515625" style="1" customWidth="1"/>
    <col min="15334" max="15334" width="8.7109375" style="1" customWidth="1"/>
    <col min="15335" max="15335" width="5.28515625" style="1" customWidth="1"/>
    <col min="15336" max="15336" width="8.7109375" style="1" customWidth="1"/>
    <col min="15337" max="15337" width="5.28515625" style="1" customWidth="1"/>
    <col min="15338" max="15338" width="8.7109375" style="1" customWidth="1"/>
    <col min="15339" max="15339" width="5.28515625" style="1" customWidth="1"/>
    <col min="15340" max="15340" width="8.7109375" style="1" customWidth="1"/>
    <col min="15341" max="15341" width="5.28515625" style="1" customWidth="1"/>
    <col min="15342" max="15342" width="8.7109375" style="1" customWidth="1"/>
    <col min="15343" max="15343" width="5.28515625" style="1" customWidth="1"/>
    <col min="15344" max="15344" width="8.7109375" style="1" customWidth="1"/>
    <col min="15345" max="15345" width="5.7109375" style="1" customWidth="1"/>
    <col min="15346" max="15346" width="10" style="1" customWidth="1"/>
    <col min="15347" max="15347" width="15.140625" style="1" customWidth="1"/>
    <col min="15348" max="15349" width="16.7109375" style="1" customWidth="1"/>
    <col min="15350" max="15585" width="11.42578125" style="1"/>
    <col min="15586" max="15586" width="7.7109375" style="1" customWidth="1"/>
    <col min="15587" max="15587" width="46.140625" style="1" customWidth="1"/>
    <col min="15588" max="15588" width="9.28515625" style="1" customWidth="1"/>
    <col min="15589" max="15589" width="5.28515625" style="1" customWidth="1"/>
    <col min="15590" max="15590" width="8.7109375" style="1" customWidth="1"/>
    <col min="15591" max="15591" width="5.28515625" style="1" customWidth="1"/>
    <col min="15592" max="15592" width="8.7109375" style="1" customWidth="1"/>
    <col min="15593" max="15593" width="5.28515625" style="1" customWidth="1"/>
    <col min="15594" max="15594" width="8.7109375" style="1" customWidth="1"/>
    <col min="15595" max="15595" width="5.28515625" style="1" customWidth="1"/>
    <col min="15596" max="15596" width="8.7109375" style="1" customWidth="1"/>
    <col min="15597" max="15597" width="5.28515625" style="1" customWidth="1"/>
    <col min="15598" max="15598" width="8.7109375" style="1" customWidth="1"/>
    <col min="15599" max="15599" width="5.28515625" style="1" customWidth="1"/>
    <col min="15600" max="15600" width="8.7109375" style="1" customWidth="1"/>
    <col min="15601" max="15601" width="5.7109375" style="1" customWidth="1"/>
    <col min="15602" max="15602" width="10" style="1" customWidth="1"/>
    <col min="15603" max="15603" width="15.140625" style="1" customWidth="1"/>
    <col min="15604" max="15605" width="16.7109375" style="1" customWidth="1"/>
    <col min="15606" max="15841" width="11.42578125" style="1"/>
    <col min="15842" max="15842" width="7.7109375" style="1" customWidth="1"/>
    <col min="15843" max="15843" width="46.140625" style="1" customWidth="1"/>
    <col min="15844" max="15844" width="9.28515625" style="1" customWidth="1"/>
    <col min="15845" max="15845" width="5.28515625" style="1" customWidth="1"/>
    <col min="15846" max="15846" width="8.7109375" style="1" customWidth="1"/>
    <col min="15847" max="15847" width="5.28515625" style="1" customWidth="1"/>
    <col min="15848" max="15848" width="8.7109375" style="1" customWidth="1"/>
    <col min="15849" max="15849" width="5.28515625" style="1" customWidth="1"/>
    <col min="15850" max="15850" width="8.7109375" style="1" customWidth="1"/>
    <col min="15851" max="15851" width="5.28515625" style="1" customWidth="1"/>
    <col min="15852" max="15852" width="8.7109375" style="1" customWidth="1"/>
    <col min="15853" max="15853" width="5.28515625" style="1" customWidth="1"/>
    <col min="15854" max="15854" width="8.7109375" style="1" customWidth="1"/>
    <col min="15855" max="15855" width="5.28515625" style="1" customWidth="1"/>
    <col min="15856" max="15856" width="8.7109375" style="1" customWidth="1"/>
    <col min="15857" max="15857" width="5.7109375" style="1" customWidth="1"/>
    <col min="15858" max="15858" width="10" style="1" customWidth="1"/>
    <col min="15859" max="15859" width="15.140625" style="1" customWidth="1"/>
    <col min="15860" max="15861" width="16.7109375" style="1" customWidth="1"/>
    <col min="15862" max="16097" width="11.42578125" style="1"/>
    <col min="16098" max="16098" width="7.7109375" style="1" customWidth="1"/>
    <col min="16099" max="16099" width="46.140625" style="1" customWidth="1"/>
    <col min="16100" max="16100" width="9.28515625" style="1" customWidth="1"/>
    <col min="16101" max="16101" width="5.28515625" style="1" customWidth="1"/>
    <col min="16102" max="16102" width="8.7109375" style="1" customWidth="1"/>
    <col min="16103" max="16103" width="5.28515625" style="1" customWidth="1"/>
    <col min="16104" max="16104" width="8.7109375" style="1" customWidth="1"/>
    <col min="16105" max="16105" width="5.28515625" style="1" customWidth="1"/>
    <col min="16106" max="16106" width="8.7109375" style="1" customWidth="1"/>
    <col min="16107" max="16107" width="5.28515625" style="1" customWidth="1"/>
    <col min="16108" max="16108" width="8.7109375" style="1" customWidth="1"/>
    <col min="16109" max="16109" width="5.28515625" style="1" customWidth="1"/>
    <col min="16110" max="16110" width="8.7109375" style="1" customWidth="1"/>
    <col min="16111" max="16111" width="5.28515625" style="1" customWidth="1"/>
    <col min="16112" max="16112" width="8.7109375" style="1" customWidth="1"/>
    <col min="16113" max="16113" width="5.7109375" style="1" customWidth="1"/>
    <col min="16114" max="16114" width="10" style="1" customWidth="1"/>
    <col min="16115" max="16115" width="15.140625" style="1" customWidth="1"/>
    <col min="16116" max="16117" width="16.7109375" style="1" customWidth="1"/>
    <col min="16118" max="16384" width="11.42578125" style="1"/>
  </cols>
  <sheetData>
    <row r="1" spans="1:8" x14ac:dyDescent="0.2">
      <c r="A1" s="57"/>
      <c r="B1" s="58"/>
      <c r="C1" s="40"/>
      <c r="D1" s="79"/>
      <c r="E1" s="91"/>
      <c r="F1" s="106"/>
      <c r="G1" s="132"/>
    </row>
    <row r="2" spans="1:8" s="2" customFormat="1" x14ac:dyDescent="0.2">
      <c r="A2" s="59" t="s">
        <v>6</v>
      </c>
      <c r="B2" s="59" t="s">
        <v>9</v>
      </c>
      <c r="C2" s="41" t="s">
        <v>3</v>
      </c>
      <c r="D2" s="80" t="s">
        <v>0</v>
      </c>
      <c r="E2" s="92" t="s">
        <v>4</v>
      </c>
      <c r="F2" s="107" t="s">
        <v>1</v>
      </c>
      <c r="G2" s="130" t="s">
        <v>2</v>
      </c>
      <c r="H2" s="6"/>
    </row>
    <row r="3" spans="1:8" s="2" customFormat="1" x14ac:dyDescent="0.2">
      <c r="A3" s="60" t="s">
        <v>123</v>
      </c>
      <c r="B3" s="60" t="s">
        <v>5</v>
      </c>
      <c r="C3" s="42"/>
      <c r="D3" s="81"/>
      <c r="E3" s="93"/>
      <c r="F3" s="108" t="s">
        <v>124</v>
      </c>
      <c r="G3" s="131" t="s">
        <v>124</v>
      </c>
      <c r="H3" s="6"/>
    </row>
    <row r="4" spans="1:8" s="2" customFormat="1" ht="13.5" thickBot="1" x14ac:dyDescent="0.25">
      <c r="A4" s="61"/>
      <c r="B4" s="62"/>
      <c r="C4" s="3"/>
      <c r="D4" s="82"/>
      <c r="E4" s="94"/>
      <c r="F4" s="109"/>
      <c r="G4" s="133"/>
      <c r="H4" s="6"/>
    </row>
    <row r="5" spans="1:8" s="2" customFormat="1" x14ac:dyDescent="0.2">
      <c r="A5" s="61"/>
      <c r="B5" s="63"/>
      <c r="C5" s="43" t="s">
        <v>84</v>
      </c>
      <c r="D5" s="83"/>
      <c r="E5" s="94"/>
      <c r="F5" s="110"/>
      <c r="G5" s="133"/>
      <c r="H5" s="6"/>
    </row>
    <row r="6" spans="1:8" s="2" customFormat="1" ht="13.5" thickBot="1" x14ac:dyDescent="0.25">
      <c r="A6" s="61"/>
      <c r="B6" s="63"/>
      <c r="C6" s="47" t="s">
        <v>129</v>
      </c>
      <c r="D6" s="83"/>
      <c r="E6" s="94"/>
      <c r="F6" s="110"/>
      <c r="G6" s="133"/>
      <c r="H6" s="6"/>
    </row>
    <row r="7" spans="1:8" s="2" customFormat="1" x14ac:dyDescent="0.2">
      <c r="A7" s="61"/>
      <c r="B7" s="62"/>
      <c r="C7" s="50"/>
      <c r="D7" s="82"/>
      <c r="E7" s="94"/>
      <c r="F7" s="110"/>
      <c r="G7" s="133"/>
      <c r="H7" s="6"/>
    </row>
    <row r="8" spans="1:8" s="2" customFormat="1" x14ac:dyDescent="0.2">
      <c r="A8" s="65">
        <f>(IF(E8=0,0))+IF(E8&gt;0,1+MAX(A$1:A7))</f>
        <v>0</v>
      </c>
      <c r="B8" s="62"/>
      <c r="C8" s="15" t="s">
        <v>10</v>
      </c>
      <c r="D8" s="82"/>
      <c r="E8" s="94"/>
      <c r="F8" s="110"/>
      <c r="G8" s="134"/>
      <c r="H8" s="7"/>
    </row>
    <row r="9" spans="1:8" s="2" customFormat="1" x14ac:dyDescent="0.2">
      <c r="A9" s="65">
        <f>(IF(E9=0,0))+IF(E9&gt;0,1+MAX(A$1:A8))</f>
        <v>0</v>
      </c>
      <c r="B9" s="62"/>
      <c r="C9" s="25"/>
      <c r="D9" s="82"/>
      <c r="E9" s="94"/>
      <c r="F9" s="110"/>
      <c r="G9" s="134"/>
      <c r="H9" s="7"/>
    </row>
    <row r="10" spans="1:8" s="2" customFormat="1" x14ac:dyDescent="0.2">
      <c r="A10" s="65">
        <f>(IF(E10=0,0))+IF(E10&gt;0,1+MAX(A$1:A9))</f>
        <v>0</v>
      </c>
      <c r="B10" s="62"/>
      <c r="C10" s="15" t="s">
        <v>11</v>
      </c>
      <c r="D10" s="82"/>
      <c r="E10" s="94"/>
      <c r="F10" s="110"/>
      <c r="G10" s="135"/>
      <c r="H10" s="7"/>
    </row>
    <row r="11" spans="1:8" s="2" customFormat="1" x14ac:dyDescent="0.2">
      <c r="A11" s="65">
        <f>(IF(E11=0,0))+IF(E11&gt;0,1+MAX(A$1:A10))</f>
        <v>0</v>
      </c>
      <c r="B11" s="62"/>
      <c r="C11" s="8"/>
      <c r="D11" s="82"/>
      <c r="E11" s="94"/>
      <c r="F11" s="110"/>
      <c r="G11" s="135"/>
      <c r="H11" s="6"/>
    </row>
    <row r="12" spans="1:8" s="2" customFormat="1" x14ac:dyDescent="0.2">
      <c r="A12" s="65">
        <f>(IF(E12=0,0))+IF(E12&gt;0,1+MAX(A$1:A11))</f>
        <v>0</v>
      </c>
      <c r="B12" s="66" t="s">
        <v>71</v>
      </c>
      <c r="C12" s="17" t="s">
        <v>90</v>
      </c>
      <c r="D12" s="84"/>
      <c r="E12" s="95"/>
      <c r="F12" s="111"/>
      <c r="G12" s="135"/>
      <c r="H12" s="6"/>
    </row>
    <row r="13" spans="1:8" s="2" customFormat="1" x14ac:dyDescent="0.2">
      <c r="A13" s="65">
        <f>(IF(E13=0,0))+IF(E13&gt;0,1+MAX(A$1:A12))</f>
        <v>0</v>
      </c>
      <c r="B13" s="66"/>
      <c r="C13" s="11"/>
      <c r="D13" s="84"/>
      <c r="E13" s="95"/>
      <c r="F13" s="111"/>
      <c r="G13" s="135"/>
      <c r="H13" s="6"/>
    </row>
    <row r="14" spans="1:8" s="2" customFormat="1" ht="25.5" x14ac:dyDescent="0.2">
      <c r="A14" s="65">
        <f>(IF(E14=0,0))+IF(E14&gt;0,1+MAX(A$1:A13))</f>
        <v>0</v>
      </c>
      <c r="B14" s="66" t="s">
        <v>73</v>
      </c>
      <c r="C14" s="17" t="s">
        <v>91</v>
      </c>
      <c r="D14" s="84"/>
      <c r="E14" s="95"/>
      <c r="F14" s="111"/>
      <c r="G14" s="135"/>
      <c r="H14" s="6"/>
    </row>
    <row r="15" spans="1:8" s="2" customFormat="1" x14ac:dyDescent="0.2">
      <c r="A15" s="65">
        <f>(IF(E15=0,0))+IF(E15&gt;0,1+MAX(A$1:A14))</f>
        <v>0</v>
      </c>
      <c r="B15" s="66"/>
      <c r="C15" s="11"/>
      <c r="D15" s="84"/>
      <c r="E15" s="95"/>
      <c r="F15" s="111"/>
      <c r="G15" s="135"/>
      <c r="H15" s="6"/>
    </row>
    <row r="16" spans="1:8" s="2" customFormat="1" x14ac:dyDescent="0.2">
      <c r="A16" s="65">
        <f>(IF(E16=0,0))+IF(E16&gt;0,1+MAX(A$1:A15))</f>
        <v>1</v>
      </c>
      <c r="B16" s="69"/>
      <c r="C16" s="33" t="s">
        <v>132</v>
      </c>
      <c r="D16" s="84" t="s">
        <v>8</v>
      </c>
      <c r="E16" s="95">
        <v>1</v>
      </c>
      <c r="F16" s="111"/>
      <c r="G16" s="135">
        <f>+E16*F16</f>
        <v>0</v>
      </c>
      <c r="H16" s="6"/>
    </row>
    <row r="17" spans="1:8" s="2" customFormat="1" x14ac:dyDescent="0.2">
      <c r="A17" s="65">
        <f>(IF(E17=0,0))+IF(E17&gt;0,1+MAX(A$1:A16))</f>
        <v>0</v>
      </c>
      <c r="B17" s="66"/>
      <c r="C17" s="33"/>
      <c r="D17" s="84"/>
      <c r="E17" s="99"/>
      <c r="F17" s="111"/>
      <c r="G17" s="135">
        <f t="shared" ref="G17:G39" si="0">+E17*F17</f>
        <v>0</v>
      </c>
      <c r="H17" s="6"/>
    </row>
    <row r="18" spans="1:8" s="2" customFormat="1" x14ac:dyDescent="0.2">
      <c r="A18" s="65">
        <f>(IF(E18=0,0))+IF(E18&gt;0,1+MAX(A$1:A17))</f>
        <v>0</v>
      </c>
      <c r="B18" s="66"/>
      <c r="C18" s="49"/>
      <c r="D18" s="84"/>
      <c r="E18" s="99"/>
      <c r="F18" s="111"/>
      <c r="G18" s="135">
        <f t="shared" si="0"/>
        <v>0</v>
      </c>
      <c r="H18" s="6"/>
    </row>
    <row r="19" spans="1:8" s="2" customFormat="1" x14ac:dyDescent="0.2">
      <c r="A19" s="65">
        <f>(IF(E19=0,0))+IF(E19&gt;0,1+MAX(A$1:A18))</f>
        <v>0</v>
      </c>
      <c r="B19" s="66" t="s">
        <v>74</v>
      </c>
      <c r="C19" s="23" t="s">
        <v>96</v>
      </c>
      <c r="D19" s="84"/>
      <c r="E19" s="95"/>
      <c r="F19" s="111"/>
      <c r="G19" s="135">
        <f t="shared" si="0"/>
        <v>0</v>
      </c>
      <c r="H19" s="6"/>
    </row>
    <row r="20" spans="1:8" s="2" customFormat="1" x14ac:dyDescent="0.2">
      <c r="A20" s="65">
        <f>(IF(E20=0,0))+IF(E20&gt;0,1+MAX(A$1:A19))</f>
        <v>0</v>
      </c>
      <c r="B20" s="66"/>
      <c r="C20" s="23"/>
      <c r="D20" s="84"/>
      <c r="E20" s="95"/>
      <c r="F20" s="111"/>
      <c r="G20" s="135">
        <f t="shared" si="0"/>
        <v>0</v>
      </c>
      <c r="H20" s="6"/>
    </row>
    <row r="21" spans="1:8" s="2" customFormat="1" x14ac:dyDescent="0.2">
      <c r="A21" s="65">
        <f>(IF(E21=0,0))+IF(E21&gt;0,1+MAX(A$1:A20))</f>
        <v>2</v>
      </c>
      <c r="B21" s="66" t="s">
        <v>75</v>
      </c>
      <c r="C21" s="17" t="s">
        <v>138</v>
      </c>
      <c r="D21" s="84" t="s">
        <v>25</v>
      </c>
      <c r="E21" s="100">
        <v>27.1</v>
      </c>
      <c r="F21" s="116"/>
      <c r="G21" s="135">
        <f t="shared" si="0"/>
        <v>0</v>
      </c>
      <c r="H21" s="6"/>
    </row>
    <row r="22" spans="1:8" s="2" customFormat="1" x14ac:dyDescent="0.2">
      <c r="A22" s="65">
        <f>(IF(E22=0,0))+IF(E22&gt;0,1+MAX(A$1:A21))</f>
        <v>0</v>
      </c>
      <c r="B22" s="66"/>
      <c r="C22" s="23"/>
      <c r="D22" s="84"/>
      <c r="E22" s="95"/>
      <c r="F22" s="111"/>
      <c r="G22" s="135">
        <f t="shared" si="0"/>
        <v>0</v>
      </c>
      <c r="H22" s="6"/>
    </row>
    <row r="23" spans="1:8" s="2" customFormat="1" x14ac:dyDescent="0.2">
      <c r="A23" s="65">
        <f>(IF(E23=0,0))+IF(E23&gt;0,1+MAX(A$1:A22))</f>
        <v>0</v>
      </c>
      <c r="B23" s="66" t="s">
        <v>137</v>
      </c>
      <c r="C23" s="23" t="s">
        <v>97</v>
      </c>
      <c r="D23" s="84"/>
      <c r="E23" s="95"/>
      <c r="F23" s="111"/>
      <c r="G23" s="135">
        <f t="shared" si="0"/>
        <v>0</v>
      </c>
      <c r="H23" s="6"/>
    </row>
    <row r="24" spans="1:8" s="2" customFormat="1" x14ac:dyDescent="0.2">
      <c r="A24" s="65">
        <f>(IF(E24=0,0))+IF(E24&gt;0,1+MAX(A$1:A23))</f>
        <v>0</v>
      </c>
      <c r="B24" s="66"/>
      <c r="C24" s="23"/>
      <c r="D24" s="84"/>
      <c r="E24" s="95"/>
      <c r="F24" s="111"/>
      <c r="G24" s="135">
        <f t="shared" si="0"/>
        <v>0</v>
      </c>
      <c r="H24" s="6"/>
    </row>
    <row r="25" spans="1:8" s="2" customFormat="1" x14ac:dyDescent="0.2">
      <c r="A25" s="65">
        <f>(IF(E25=0,0))+IF(E25&gt;0,1+MAX(A$1:A24))</f>
        <v>3</v>
      </c>
      <c r="B25" s="66" t="s">
        <v>139</v>
      </c>
      <c r="C25" s="34" t="s">
        <v>102</v>
      </c>
      <c r="D25" s="84" t="s">
        <v>8</v>
      </c>
      <c r="E25" s="95">
        <v>1</v>
      </c>
      <c r="F25" s="111"/>
      <c r="G25" s="135">
        <f t="shared" si="0"/>
        <v>0</v>
      </c>
      <c r="H25" s="6"/>
    </row>
    <row r="26" spans="1:8" s="2" customFormat="1" x14ac:dyDescent="0.2">
      <c r="A26" s="65">
        <f>(IF(E26=0,0))+IF(E26&gt;0,1+MAX(A$1:A25))</f>
        <v>0</v>
      </c>
      <c r="B26" s="66"/>
      <c r="C26" s="34"/>
      <c r="D26" s="84"/>
      <c r="E26" s="95"/>
      <c r="F26" s="111"/>
      <c r="G26" s="135">
        <f t="shared" si="0"/>
        <v>0</v>
      </c>
      <c r="H26" s="6"/>
    </row>
    <row r="27" spans="1:8" s="2" customFormat="1" x14ac:dyDescent="0.2">
      <c r="A27" s="65">
        <f>(IF(E27=0,0))+IF(E27&gt;0,1+MAX(A$1:A26))</f>
        <v>0</v>
      </c>
      <c r="B27" s="66" t="s">
        <v>140</v>
      </c>
      <c r="C27" s="34" t="s">
        <v>100</v>
      </c>
      <c r="D27" s="84"/>
      <c r="E27" s="101"/>
      <c r="F27" s="116"/>
      <c r="G27" s="135">
        <f t="shared" si="0"/>
        <v>0</v>
      </c>
      <c r="H27" s="6"/>
    </row>
    <row r="28" spans="1:8" s="2" customFormat="1" x14ac:dyDescent="0.2">
      <c r="A28" s="65">
        <f>(IF(E28=0,0))+IF(E28&gt;0,1+MAX(A$1:A27))</f>
        <v>4</v>
      </c>
      <c r="B28" s="66"/>
      <c r="C28" s="35" t="s">
        <v>98</v>
      </c>
      <c r="D28" s="84" t="s">
        <v>8</v>
      </c>
      <c r="E28" s="95">
        <v>1</v>
      </c>
      <c r="F28" s="111"/>
      <c r="G28" s="135">
        <f t="shared" si="0"/>
        <v>0</v>
      </c>
      <c r="H28" s="6"/>
    </row>
    <row r="29" spans="1:8" s="2" customFormat="1" x14ac:dyDescent="0.2">
      <c r="A29" s="65">
        <f>(IF(E29=0,0))+IF(E29&gt;0,1+MAX(A$1:A28))</f>
        <v>5</v>
      </c>
      <c r="B29" s="66"/>
      <c r="C29" s="35" t="s">
        <v>99</v>
      </c>
      <c r="D29" s="84" t="s">
        <v>8</v>
      </c>
      <c r="E29" s="95">
        <v>1</v>
      </c>
      <c r="F29" s="111"/>
      <c r="G29" s="135">
        <f t="shared" si="0"/>
        <v>0</v>
      </c>
      <c r="H29" s="6"/>
    </row>
    <row r="30" spans="1:8" s="2" customFormat="1" x14ac:dyDescent="0.2">
      <c r="A30" s="65">
        <f>(IF(E30=0,0))+IF(E30&gt;0,1+MAX(A$1:A29))</f>
        <v>0</v>
      </c>
      <c r="B30" s="66"/>
      <c r="C30" s="35" t="s">
        <v>12</v>
      </c>
      <c r="D30" s="84"/>
      <c r="E30" s="95"/>
      <c r="F30" s="111"/>
      <c r="G30" s="135">
        <f t="shared" si="0"/>
        <v>0</v>
      </c>
      <c r="H30" s="6"/>
    </row>
    <row r="31" spans="1:8" s="2" customFormat="1" x14ac:dyDescent="0.2">
      <c r="A31" s="65">
        <f>(IF(E31=0,0))+IF(E31&gt;0,1+MAX(A$1:A30))</f>
        <v>6</v>
      </c>
      <c r="B31" s="66"/>
      <c r="C31" s="37" t="s">
        <v>103</v>
      </c>
      <c r="D31" s="84" t="s">
        <v>8</v>
      </c>
      <c r="E31" s="95">
        <v>1</v>
      </c>
      <c r="F31" s="111"/>
      <c r="G31" s="135">
        <f t="shared" si="0"/>
        <v>0</v>
      </c>
      <c r="H31" s="6"/>
    </row>
    <row r="32" spans="1:8" s="2" customFormat="1" x14ac:dyDescent="0.2">
      <c r="A32" s="65">
        <f>(IF(E32=0,0))+IF(E32&gt;0,1+MAX(A$1:A31))</f>
        <v>7</v>
      </c>
      <c r="B32" s="66"/>
      <c r="C32" s="37" t="s">
        <v>104</v>
      </c>
      <c r="D32" s="84" t="s">
        <v>8</v>
      </c>
      <c r="E32" s="95">
        <v>1</v>
      </c>
      <c r="F32" s="111"/>
      <c r="G32" s="135">
        <f t="shared" si="0"/>
        <v>0</v>
      </c>
      <c r="H32" s="6"/>
    </row>
    <row r="33" spans="1:8" s="2" customFormat="1" x14ac:dyDescent="0.2">
      <c r="A33" s="65">
        <f>(IF(E33=0,0))+IF(E33&gt;0,1+MAX(A$1:A32))</f>
        <v>8</v>
      </c>
      <c r="B33" s="66"/>
      <c r="C33" s="35" t="s">
        <v>101</v>
      </c>
      <c r="D33" s="84" t="s">
        <v>8</v>
      </c>
      <c r="E33" s="95">
        <v>1</v>
      </c>
      <c r="F33" s="111"/>
      <c r="G33" s="135">
        <f t="shared" si="0"/>
        <v>0</v>
      </c>
      <c r="H33" s="6"/>
    </row>
    <row r="34" spans="1:8" s="2" customFormat="1" x14ac:dyDescent="0.2">
      <c r="A34" s="65">
        <f>(IF(E34=0,0))+IF(E34&gt;0,1+MAX(A$1:A33))</f>
        <v>9</v>
      </c>
      <c r="B34" s="66"/>
      <c r="C34" s="35" t="s">
        <v>44</v>
      </c>
      <c r="D34" s="84" t="s">
        <v>8</v>
      </c>
      <c r="E34" s="95">
        <v>1</v>
      </c>
      <c r="F34" s="111"/>
      <c r="G34" s="135">
        <f t="shared" si="0"/>
        <v>0</v>
      </c>
      <c r="H34" s="6"/>
    </row>
    <row r="35" spans="1:8" s="2" customFormat="1" ht="32.25" customHeight="1" x14ac:dyDescent="0.2">
      <c r="A35" s="65">
        <f>(IF(E35=0,0))+IF(E35&gt;0,1+MAX(A$1:A34))</f>
        <v>10</v>
      </c>
      <c r="B35" s="66"/>
      <c r="C35" s="36" t="s">
        <v>14</v>
      </c>
      <c r="D35" s="84" t="s">
        <v>8</v>
      </c>
      <c r="E35" s="95">
        <v>1</v>
      </c>
      <c r="F35" s="111"/>
      <c r="G35" s="135">
        <f t="shared" si="0"/>
        <v>0</v>
      </c>
      <c r="H35" s="6"/>
    </row>
    <row r="36" spans="1:8" s="2" customFormat="1" x14ac:dyDescent="0.2">
      <c r="A36" s="65">
        <f>(IF(E36=0,0))+IF(E36&gt;0,1+MAX(A$1:A35))</f>
        <v>0</v>
      </c>
      <c r="B36" s="66"/>
      <c r="C36" s="18"/>
      <c r="D36" s="84"/>
      <c r="E36" s="95"/>
      <c r="F36" s="111"/>
      <c r="G36" s="135">
        <f t="shared" si="0"/>
        <v>0</v>
      </c>
      <c r="H36" s="6"/>
    </row>
    <row r="37" spans="1:8" s="2" customFormat="1" x14ac:dyDescent="0.2">
      <c r="A37" s="65">
        <f>(IF(E37=0,0))+IF(E37&gt;0,1+MAX(A$1:A36))</f>
        <v>0</v>
      </c>
      <c r="B37" s="66" t="s">
        <v>142</v>
      </c>
      <c r="C37" s="17" t="s">
        <v>141</v>
      </c>
      <c r="D37" s="84"/>
      <c r="E37" s="99"/>
      <c r="F37" s="111"/>
      <c r="G37" s="135">
        <f t="shared" si="0"/>
        <v>0</v>
      </c>
      <c r="H37" s="6"/>
    </row>
    <row r="38" spans="1:8" s="2" customFormat="1" x14ac:dyDescent="0.2">
      <c r="A38" s="65">
        <f>(IF(E38=0,0))+IF(E38&gt;0,1+MAX(A$1:A37))</f>
        <v>0</v>
      </c>
      <c r="B38" s="66"/>
      <c r="C38" s="17"/>
      <c r="D38" s="84"/>
      <c r="E38" s="99"/>
      <c r="F38" s="111"/>
      <c r="G38" s="135">
        <f t="shared" si="0"/>
        <v>0</v>
      </c>
      <c r="H38" s="6"/>
    </row>
    <row r="39" spans="1:8" s="2" customFormat="1" x14ac:dyDescent="0.2">
      <c r="A39" s="65">
        <f>(IF(E39=0,0))+IF(E39&gt;0,1+MAX(A$1:A38))</f>
        <v>11</v>
      </c>
      <c r="B39" s="66" t="s">
        <v>143</v>
      </c>
      <c r="C39" s="11" t="s">
        <v>147</v>
      </c>
      <c r="D39" s="84" t="s">
        <v>25</v>
      </c>
      <c r="E39" s="100">
        <v>27.1</v>
      </c>
      <c r="F39" s="116"/>
      <c r="G39" s="135">
        <f t="shared" si="0"/>
        <v>0</v>
      </c>
      <c r="H39" s="6"/>
    </row>
    <row r="40" spans="1:8" s="2" customFormat="1" x14ac:dyDescent="0.2">
      <c r="A40" s="65">
        <f>(IF(E40=0,0))+IF(E40&gt;0,1+MAX(A$1:A39))</f>
        <v>0</v>
      </c>
      <c r="B40" s="66"/>
      <c r="C40" s="18"/>
      <c r="D40" s="84"/>
      <c r="E40" s="95"/>
      <c r="F40" s="111"/>
      <c r="G40" s="135"/>
      <c r="H40" s="6"/>
    </row>
    <row r="41" spans="1:8" s="2" customFormat="1" x14ac:dyDescent="0.2">
      <c r="A41" s="65">
        <f>(IF(E41=0,0))+IF(E41&gt;0,1+MAX(A$1:A40))</f>
        <v>0</v>
      </c>
      <c r="B41" s="66"/>
      <c r="C41" s="17"/>
      <c r="D41" s="84"/>
      <c r="E41" s="95"/>
      <c r="F41" s="111"/>
      <c r="G41" s="135"/>
      <c r="H41" s="6"/>
    </row>
    <row r="42" spans="1:8" s="2" customFormat="1" ht="31.5" customHeight="1" x14ac:dyDescent="0.2">
      <c r="A42" s="65">
        <f>(IF(E42=0,0))+IF(E42&gt;0,1+MAX(A$1:A41))</f>
        <v>0</v>
      </c>
      <c r="B42" s="66"/>
      <c r="C42" s="22" t="str">
        <f>" TOTAL H.T. - "&amp;C10</f>
        <v xml:space="preserve"> TOTAL H.T. - 1 - GRISAILLE "Jésus au Mont des Oliviers"</v>
      </c>
      <c r="D42" s="86"/>
      <c r="E42" s="96"/>
      <c r="F42" s="112"/>
      <c r="G42" s="137">
        <f>SUM(G8:G40)</f>
        <v>0</v>
      </c>
      <c r="H42" s="6"/>
    </row>
    <row r="43" spans="1:8" s="2" customFormat="1" x14ac:dyDescent="0.2">
      <c r="A43" s="65">
        <f>(IF(E43=0,0))+IF(E43&gt;0,1+MAX(A$1:A42))</f>
        <v>0</v>
      </c>
      <c r="B43" s="62"/>
      <c r="C43" s="15" t="s">
        <v>15</v>
      </c>
      <c r="D43" s="82"/>
      <c r="E43" s="94"/>
      <c r="F43" s="110"/>
      <c r="G43" s="135"/>
      <c r="H43" s="7"/>
    </row>
    <row r="44" spans="1:8" s="2" customFormat="1" x14ac:dyDescent="0.2">
      <c r="A44" s="65">
        <f>(IF(E44=0,0))+IF(E44&gt;0,1+MAX(A$1:A43))</f>
        <v>0</v>
      </c>
      <c r="B44" s="62"/>
      <c r="C44" s="8"/>
      <c r="D44" s="82"/>
      <c r="E44" s="94"/>
      <c r="F44" s="110"/>
      <c r="G44" s="135"/>
      <c r="H44" s="6"/>
    </row>
    <row r="45" spans="1:8" s="2" customFormat="1" x14ac:dyDescent="0.2">
      <c r="A45" s="65">
        <f>(IF(E45=0,0))+IF(E45&gt;0,1+MAX(A$1:A44))</f>
        <v>0</v>
      </c>
      <c r="B45" s="66" t="s">
        <v>71</v>
      </c>
      <c r="C45" s="17" t="s">
        <v>90</v>
      </c>
      <c r="D45" s="84"/>
      <c r="E45" s="95"/>
      <c r="F45" s="111"/>
      <c r="G45" s="135"/>
      <c r="H45" s="6"/>
    </row>
    <row r="46" spans="1:8" s="2" customFormat="1" x14ac:dyDescent="0.2">
      <c r="A46" s="65">
        <f>(IF(E46=0,0))+IF(E46&gt;0,1+MAX(A$1:A45))</f>
        <v>0</v>
      </c>
      <c r="B46" s="66"/>
      <c r="C46" s="11"/>
      <c r="D46" s="84"/>
      <c r="E46" s="99"/>
      <c r="F46" s="111"/>
      <c r="G46" s="135"/>
      <c r="H46" s="6"/>
    </row>
    <row r="47" spans="1:8" s="2" customFormat="1" ht="25.5" x14ac:dyDescent="0.2">
      <c r="A47" s="65">
        <f>(IF(E47=0,0))+IF(E47&gt;0,1+MAX(A$1:A46))</f>
        <v>0</v>
      </c>
      <c r="B47" s="66" t="s">
        <v>73</v>
      </c>
      <c r="C47" s="17" t="s">
        <v>91</v>
      </c>
      <c r="D47" s="84"/>
      <c r="E47" s="95"/>
      <c r="F47" s="111"/>
      <c r="G47" s="135"/>
      <c r="H47" s="6"/>
    </row>
    <row r="48" spans="1:8" s="2" customFormat="1" x14ac:dyDescent="0.2">
      <c r="A48" s="65">
        <f>(IF(E48=0,0))+IF(E48&gt;0,1+MAX(A$1:A47))</f>
        <v>0</v>
      </c>
      <c r="B48" s="66"/>
      <c r="C48" s="11"/>
      <c r="D48" s="84"/>
      <c r="E48" s="95"/>
      <c r="F48" s="111"/>
      <c r="G48" s="135"/>
      <c r="H48" s="6"/>
    </row>
    <row r="49" spans="1:8" s="2" customFormat="1" x14ac:dyDescent="0.2">
      <c r="A49" s="65">
        <f>(IF(E49=0,0))+IF(E49&gt;0,1+MAX(A$1:A48))</f>
        <v>12</v>
      </c>
      <c r="B49" s="69"/>
      <c r="C49" s="33" t="s">
        <v>132</v>
      </c>
      <c r="D49" s="84" t="s">
        <v>8</v>
      </c>
      <c r="E49" s="95">
        <v>1</v>
      </c>
      <c r="F49" s="111"/>
      <c r="G49" s="135">
        <f>+E49*F49</f>
        <v>0</v>
      </c>
      <c r="H49" s="6"/>
    </row>
    <row r="50" spans="1:8" s="2" customFormat="1" x14ac:dyDescent="0.2">
      <c r="A50" s="65">
        <f>(IF(E50=0,0))+IF(E50&gt;0,1+MAX(A$1:A49))</f>
        <v>0</v>
      </c>
      <c r="B50" s="66"/>
      <c r="C50" s="19"/>
      <c r="D50" s="84"/>
      <c r="E50" s="101"/>
      <c r="F50" s="116"/>
      <c r="G50" s="135">
        <f t="shared" ref="G50:G73" si="1">+E50*F50</f>
        <v>0</v>
      </c>
      <c r="H50" s="6"/>
    </row>
    <row r="51" spans="1:8" s="2" customFormat="1" x14ac:dyDescent="0.2">
      <c r="A51" s="65">
        <f>(IF(E51=0,0))+IF(E51&gt;0,1+MAX(A$1:A50))</f>
        <v>0</v>
      </c>
      <c r="B51" s="66"/>
      <c r="C51" s="33"/>
      <c r="D51" s="84"/>
      <c r="E51" s="95"/>
      <c r="F51" s="111"/>
      <c r="G51" s="135">
        <f t="shared" si="1"/>
        <v>0</v>
      </c>
      <c r="H51" s="6"/>
    </row>
    <row r="52" spans="1:8" s="2" customFormat="1" x14ac:dyDescent="0.2">
      <c r="A52" s="65">
        <f>(IF(E52=0,0))+IF(E52&gt;0,1+MAX(A$1:A51))</f>
        <v>0</v>
      </c>
      <c r="B52" s="66" t="s">
        <v>74</v>
      </c>
      <c r="C52" s="23" t="s">
        <v>96</v>
      </c>
      <c r="D52" s="84"/>
      <c r="E52" s="95"/>
      <c r="F52" s="111"/>
      <c r="G52" s="135">
        <f t="shared" si="1"/>
        <v>0</v>
      </c>
      <c r="H52" s="6"/>
    </row>
    <row r="53" spans="1:8" s="2" customFormat="1" x14ac:dyDescent="0.2">
      <c r="A53" s="65">
        <f>(IF(E53=0,0))+IF(E53&gt;0,1+MAX(A$1:A52))</f>
        <v>0</v>
      </c>
      <c r="B53" s="66"/>
      <c r="C53" s="23"/>
      <c r="D53" s="84"/>
      <c r="E53" s="95"/>
      <c r="F53" s="111"/>
      <c r="G53" s="135">
        <f t="shared" si="1"/>
        <v>0</v>
      </c>
      <c r="H53" s="6"/>
    </row>
    <row r="54" spans="1:8" s="2" customFormat="1" x14ac:dyDescent="0.2">
      <c r="A54" s="65">
        <f>(IF(E54=0,0))+IF(E54&gt;0,1+MAX(A$1:A53))</f>
        <v>13</v>
      </c>
      <c r="B54" s="66" t="s">
        <v>75</v>
      </c>
      <c r="C54" s="17" t="s">
        <v>138</v>
      </c>
      <c r="D54" s="84" t="s">
        <v>25</v>
      </c>
      <c r="E54" s="100">
        <v>29</v>
      </c>
      <c r="F54" s="116"/>
      <c r="G54" s="135">
        <f t="shared" si="1"/>
        <v>0</v>
      </c>
      <c r="H54" s="6"/>
    </row>
    <row r="55" spans="1:8" s="2" customFormat="1" x14ac:dyDescent="0.2">
      <c r="A55" s="65">
        <f>(IF(E55=0,0))+IF(E55&gt;0,1+MAX(A$1:A54))</f>
        <v>0</v>
      </c>
      <c r="B55" s="66"/>
      <c r="C55" s="23"/>
      <c r="D55" s="84"/>
      <c r="E55" s="95"/>
      <c r="F55" s="111"/>
      <c r="G55" s="135">
        <f t="shared" si="1"/>
        <v>0</v>
      </c>
      <c r="H55" s="6"/>
    </row>
    <row r="56" spans="1:8" s="2" customFormat="1" x14ac:dyDescent="0.2">
      <c r="A56" s="65">
        <f>(IF(E56=0,0))+IF(E56&gt;0,1+MAX(A$1:A55))</f>
        <v>0</v>
      </c>
      <c r="B56" s="66" t="s">
        <v>137</v>
      </c>
      <c r="C56" s="23" t="s">
        <v>97</v>
      </c>
      <c r="D56" s="84"/>
      <c r="E56" s="95"/>
      <c r="F56" s="111"/>
      <c r="G56" s="135">
        <f t="shared" si="1"/>
        <v>0</v>
      </c>
      <c r="H56" s="6"/>
    </row>
    <row r="57" spans="1:8" s="2" customFormat="1" x14ac:dyDescent="0.2">
      <c r="A57" s="65">
        <f>(IF(E57=0,0))+IF(E57&gt;0,1+MAX(A$1:A56))</f>
        <v>0</v>
      </c>
      <c r="B57" s="66"/>
      <c r="C57" s="23"/>
      <c r="D57" s="84"/>
      <c r="E57" s="95"/>
      <c r="F57" s="111"/>
      <c r="G57" s="135">
        <f t="shared" si="1"/>
        <v>0</v>
      </c>
      <c r="H57" s="6"/>
    </row>
    <row r="58" spans="1:8" s="2" customFormat="1" x14ac:dyDescent="0.2">
      <c r="A58" s="65">
        <f>(IF(E58=0,0))+IF(E58&gt;0,1+MAX(A$1:A57))</f>
        <v>14</v>
      </c>
      <c r="B58" s="66" t="s">
        <v>139</v>
      </c>
      <c r="C58" s="34" t="s">
        <v>102</v>
      </c>
      <c r="D58" s="84" t="s">
        <v>8</v>
      </c>
      <c r="E58" s="95">
        <v>1</v>
      </c>
      <c r="F58" s="111"/>
      <c r="G58" s="135">
        <f t="shared" si="1"/>
        <v>0</v>
      </c>
      <c r="H58" s="6"/>
    </row>
    <row r="59" spans="1:8" s="2" customFormat="1" x14ac:dyDescent="0.2">
      <c r="A59" s="65">
        <f>(IF(E59=0,0))+IF(E59&gt;0,1+MAX(A$1:A58))</f>
        <v>0</v>
      </c>
      <c r="B59" s="66"/>
      <c r="C59" s="34"/>
      <c r="D59" s="84"/>
      <c r="E59" s="95"/>
      <c r="F59" s="111"/>
      <c r="G59" s="135">
        <f t="shared" si="1"/>
        <v>0</v>
      </c>
      <c r="H59" s="6"/>
    </row>
    <row r="60" spans="1:8" s="2" customFormat="1" x14ac:dyDescent="0.2">
      <c r="A60" s="65">
        <f>(IF(E60=0,0))+IF(E60&gt;0,1+MAX(A$1:A59))</f>
        <v>0</v>
      </c>
      <c r="B60" s="66" t="s">
        <v>140</v>
      </c>
      <c r="C60" s="34" t="s">
        <v>100</v>
      </c>
      <c r="D60" s="84"/>
      <c r="E60" s="101"/>
      <c r="F60" s="116"/>
      <c r="G60" s="135">
        <f t="shared" si="1"/>
        <v>0</v>
      </c>
      <c r="H60" s="6"/>
    </row>
    <row r="61" spans="1:8" s="2" customFormat="1" x14ac:dyDescent="0.2">
      <c r="A61" s="65">
        <f>(IF(E61=0,0))+IF(E61&gt;0,1+MAX(A$1:A60))</f>
        <v>15</v>
      </c>
      <c r="B61" s="66"/>
      <c r="C61" s="35" t="s">
        <v>98</v>
      </c>
      <c r="D61" s="84" t="s">
        <v>8</v>
      </c>
      <c r="E61" s="95">
        <v>1</v>
      </c>
      <c r="F61" s="111"/>
      <c r="G61" s="135">
        <f t="shared" si="1"/>
        <v>0</v>
      </c>
      <c r="H61" s="6"/>
    </row>
    <row r="62" spans="1:8" s="2" customFormat="1" x14ac:dyDescent="0.2">
      <c r="A62" s="65">
        <f>(IF(E62=0,0))+IF(E62&gt;0,1+MAX(A$1:A61))</f>
        <v>16</v>
      </c>
      <c r="B62" s="66"/>
      <c r="C62" s="35" t="s">
        <v>99</v>
      </c>
      <c r="D62" s="84" t="s">
        <v>8</v>
      </c>
      <c r="E62" s="95">
        <v>1</v>
      </c>
      <c r="F62" s="111"/>
      <c r="G62" s="135">
        <f t="shared" si="1"/>
        <v>0</v>
      </c>
      <c r="H62" s="6"/>
    </row>
    <row r="63" spans="1:8" s="2" customFormat="1" x14ac:dyDescent="0.2">
      <c r="A63" s="65">
        <f>(IF(E63=0,0))+IF(E63&gt;0,1+MAX(A$1:A62))</f>
        <v>0</v>
      </c>
      <c r="B63" s="66"/>
      <c r="C63" s="35" t="s">
        <v>12</v>
      </c>
      <c r="D63" s="84"/>
      <c r="E63" s="95"/>
      <c r="F63" s="111"/>
      <c r="G63" s="135">
        <f t="shared" si="1"/>
        <v>0</v>
      </c>
      <c r="H63" s="6"/>
    </row>
    <row r="64" spans="1:8" s="2" customFormat="1" x14ac:dyDescent="0.2">
      <c r="A64" s="65">
        <f>(IF(E64=0,0))+IF(E64&gt;0,1+MAX(A$1:A63))</f>
        <v>17</v>
      </c>
      <c r="B64" s="66"/>
      <c r="C64" s="37" t="s">
        <v>103</v>
      </c>
      <c r="D64" s="84" t="s">
        <v>8</v>
      </c>
      <c r="E64" s="95">
        <v>1</v>
      </c>
      <c r="F64" s="111"/>
      <c r="G64" s="135">
        <f t="shared" si="1"/>
        <v>0</v>
      </c>
      <c r="H64" s="6"/>
    </row>
    <row r="65" spans="1:8" s="2" customFormat="1" x14ac:dyDescent="0.2">
      <c r="A65" s="65">
        <f>(IF(E65=0,0))+IF(E65&gt;0,1+MAX(A$1:A64))</f>
        <v>18</v>
      </c>
      <c r="B65" s="66"/>
      <c r="C65" s="37" t="s">
        <v>104</v>
      </c>
      <c r="D65" s="84" t="s">
        <v>8</v>
      </c>
      <c r="E65" s="95">
        <v>1</v>
      </c>
      <c r="F65" s="111"/>
      <c r="G65" s="135">
        <f t="shared" si="1"/>
        <v>0</v>
      </c>
      <c r="H65" s="6"/>
    </row>
    <row r="66" spans="1:8" s="2" customFormat="1" x14ac:dyDescent="0.2">
      <c r="A66" s="65">
        <f>(IF(E66=0,0))+IF(E66&gt;0,1+MAX(A$1:A65))</f>
        <v>19</v>
      </c>
      <c r="B66" s="66"/>
      <c r="C66" s="35" t="s">
        <v>101</v>
      </c>
      <c r="D66" s="84" t="s">
        <v>8</v>
      </c>
      <c r="E66" s="95">
        <v>1</v>
      </c>
      <c r="F66" s="111"/>
      <c r="G66" s="135">
        <f t="shared" si="1"/>
        <v>0</v>
      </c>
      <c r="H66" s="6"/>
    </row>
    <row r="67" spans="1:8" s="2" customFormat="1" x14ac:dyDescent="0.2">
      <c r="A67" s="65">
        <f>(IF(E67=0,0))+IF(E67&gt;0,1+MAX(A$1:A66))</f>
        <v>20</v>
      </c>
      <c r="B67" s="66"/>
      <c r="C67" s="35" t="s">
        <v>44</v>
      </c>
      <c r="D67" s="84" t="s">
        <v>8</v>
      </c>
      <c r="E67" s="95">
        <v>1</v>
      </c>
      <c r="F67" s="111"/>
      <c r="G67" s="135">
        <f t="shared" si="1"/>
        <v>0</v>
      </c>
      <c r="H67" s="6"/>
    </row>
    <row r="68" spans="1:8" s="2" customFormat="1" ht="32.25" customHeight="1" x14ac:dyDescent="0.2">
      <c r="A68" s="65">
        <f>(IF(E68=0,0))+IF(E68&gt;0,1+MAX(A$1:A67))</f>
        <v>21</v>
      </c>
      <c r="B68" s="66"/>
      <c r="C68" s="36" t="s">
        <v>14</v>
      </c>
      <c r="D68" s="84" t="s">
        <v>8</v>
      </c>
      <c r="E68" s="95">
        <v>1</v>
      </c>
      <c r="F68" s="111"/>
      <c r="G68" s="135">
        <f t="shared" si="1"/>
        <v>0</v>
      </c>
      <c r="H68" s="6"/>
    </row>
    <row r="69" spans="1:8" s="2" customFormat="1" x14ac:dyDescent="0.2">
      <c r="A69" s="65">
        <f>(IF(E69=0,0))+IF(E69&gt;0,1+MAX(A$1:A68))</f>
        <v>0</v>
      </c>
      <c r="B69" s="66"/>
      <c r="C69" s="11"/>
      <c r="D69" s="84"/>
      <c r="E69" s="95"/>
      <c r="F69" s="111"/>
      <c r="G69" s="135">
        <f t="shared" si="1"/>
        <v>0</v>
      </c>
      <c r="H69" s="6"/>
    </row>
    <row r="70" spans="1:8" s="2" customFormat="1" x14ac:dyDescent="0.2">
      <c r="A70" s="65">
        <f>(IF(E70=0,0))+IF(E70&gt;0,1+MAX(A$1:A69))</f>
        <v>0</v>
      </c>
      <c r="B70" s="66" t="s">
        <v>142</v>
      </c>
      <c r="C70" s="17" t="s">
        <v>141</v>
      </c>
      <c r="D70" s="84"/>
      <c r="E70" s="100"/>
      <c r="F70" s="116"/>
      <c r="G70" s="135">
        <f t="shared" si="1"/>
        <v>0</v>
      </c>
      <c r="H70" s="6"/>
    </row>
    <row r="71" spans="1:8" s="2" customFormat="1" x14ac:dyDescent="0.2">
      <c r="A71" s="65">
        <f>(IF(E71=0,0))+IF(E71&gt;0,1+MAX(A$1:A70))</f>
        <v>0</v>
      </c>
      <c r="B71" s="66"/>
      <c r="C71" s="17"/>
      <c r="D71" s="84"/>
      <c r="E71" s="100"/>
      <c r="F71" s="116"/>
      <c r="G71" s="135">
        <f>+E71*F71</f>
        <v>0</v>
      </c>
      <c r="H71" s="6"/>
    </row>
    <row r="72" spans="1:8" s="2" customFormat="1" x14ac:dyDescent="0.2">
      <c r="A72" s="65">
        <f>(IF(E72=0,0))+IF(E72&gt;0,1+MAX(A$1:A71))</f>
        <v>22</v>
      </c>
      <c r="B72" s="66" t="s">
        <v>143</v>
      </c>
      <c r="C72" s="11" t="s">
        <v>147</v>
      </c>
      <c r="D72" s="84" t="s">
        <v>25</v>
      </c>
      <c r="E72" s="100">
        <v>29</v>
      </c>
      <c r="F72" s="116"/>
      <c r="G72" s="135">
        <f t="shared" si="1"/>
        <v>0</v>
      </c>
      <c r="H72" s="6"/>
    </row>
    <row r="73" spans="1:8" s="2" customFormat="1" x14ac:dyDescent="0.2">
      <c r="A73" s="65">
        <f>(IF(E73=0,0))+IF(E73&gt;0,1+MAX(A$1:A72))</f>
        <v>0</v>
      </c>
      <c r="B73" s="66"/>
      <c r="C73" s="11"/>
      <c r="D73" s="84"/>
      <c r="E73" s="95"/>
      <c r="F73" s="111"/>
      <c r="G73" s="135">
        <f t="shared" si="1"/>
        <v>0</v>
      </c>
      <c r="H73" s="6"/>
    </row>
    <row r="74" spans="1:8" s="2" customFormat="1" x14ac:dyDescent="0.2">
      <c r="A74" s="65">
        <f>(IF(E74=0,0))+IF(E74&gt;0,1+MAX(A$1:A73))</f>
        <v>0</v>
      </c>
      <c r="B74" s="66"/>
      <c r="C74" s="17"/>
      <c r="D74" s="84"/>
      <c r="E74" s="95"/>
      <c r="F74" s="111"/>
      <c r="G74" s="135"/>
      <c r="H74" s="6"/>
    </row>
    <row r="75" spans="1:8" s="2" customFormat="1" ht="31.5" customHeight="1" x14ac:dyDescent="0.2">
      <c r="A75" s="65">
        <f>(IF(E75=0,0))+IF(E75&gt;0,1+MAX(A$1:A74))</f>
        <v>0</v>
      </c>
      <c r="B75" s="66"/>
      <c r="C75" s="22" t="str">
        <f>" TOTAL H.T. - "&amp;C43</f>
        <v xml:space="preserve"> TOTAL H.T. - 2 - GRISAILLE "La descente de croix "</v>
      </c>
      <c r="D75" s="86"/>
      <c r="E75" s="96"/>
      <c r="F75" s="112"/>
      <c r="G75" s="137">
        <f>SUM(G43:G74)</f>
        <v>0</v>
      </c>
      <c r="H75" s="6"/>
    </row>
    <row r="76" spans="1:8" s="2" customFormat="1" x14ac:dyDescent="0.2">
      <c r="A76" s="65">
        <f>(IF(E76=0,0))+IF(E76&gt;0,1+MAX(A$1:A75))</f>
        <v>0</v>
      </c>
      <c r="B76" s="62"/>
      <c r="C76" s="15" t="s">
        <v>18</v>
      </c>
      <c r="D76" s="82"/>
      <c r="E76" s="94"/>
      <c r="F76" s="110"/>
      <c r="G76" s="135"/>
      <c r="H76" s="7"/>
    </row>
    <row r="77" spans="1:8" s="2" customFormat="1" x14ac:dyDescent="0.2">
      <c r="A77" s="65">
        <f>(IF(E77=0,0))+IF(E77&gt;0,1+MAX(A$1:A76))</f>
        <v>0</v>
      </c>
      <c r="B77" s="62"/>
      <c r="C77" s="8"/>
      <c r="D77" s="82"/>
      <c r="E77" s="94"/>
      <c r="F77" s="110"/>
      <c r="G77" s="135"/>
      <c r="H77" s="6"/>
    </row>
    <row r="78" spans="1:8" s="2" customFormat="1" x14ac:dyDescent="0.2">
      <c r="A78" s="65">
        <f>(IF(E78=0,0))+IF(E78&gt;0,1+MAX(A$1:A77))</f>
        <v>0</v>
      </c>
      <c r="B78" s="66" t="s">
        <v>71</v>
      </c>
      <c r="C78" s="17" t="s">
        <v>90</v>
      </c>
      <c r="D78" s="84"/>
      <c r="E78" s="95"/>
      <c r="F78" s="111"/>
      <c r="G78" s="135"/>
      <c r="H78" s="6"/>
    </row>
    <row r="79" spans="1:8" s="2" customFormat="1" x14ac:dyDescent="0.2">
      <c r="A79" s="65">
        <f>(IF(E79=0,0))+IF(E79&gt;0,1+MAX(A$1:A78))</f>
        <v>0</v>
      </c>
      <c r="B79" s="66"/>
      <c r="C79" s="11"/>
      <c r="D79" s="84"/>
      <c r="E79" s="95"/>
      <c r="F79" s="111"/>
      <c r="G79" s="135"/>
      <c r="H79" s="6"/>
    </row>
    <row r="80" spans="1:8" s="2" customFormat="1" ht="25.5" x14ac:dyDescent="0.2">
      <c r="A80" s="65">
        <f>(IF(E80=0,0))+IF(E80&gt;0,1+MAX(A$1:A79))</f>
        <v>0</v>
      </c>
      <c r="B80" s="66" t="s">
        <v>73</v>
      </c>
      <c r="C80" s="17" t="s">
        <v>91</v>
      </c>
      <c r="D80" s="84"/>
      <c r="E80" s="95"/>
      <c r="F80" s="111"/>
      <c r="G80" s="135"/>
      <c r="H80" s="6"/>
    </row>
    <row r="81" spans="1:8" s="2" customFormat="1" x14ac:dyDescent="0.2">
      <c r="A81" s="65">
        <f>(IF(E81=0,0))+IF(E81&gt;0,1+MAX(A$1:A80))</f>
        <v>0</v>
      </c>
      <c r="B81" s="66"/>
      <c r="C81" s="11"/>
      <c r="D81" s="84"/>
      <c r="E81" s="95"/>
      <c r="F81" s="111"/>
      <c r="G81" s="135"/>
      <c r="H81" s="6"/>
    </row>
    <row r="82" spans="1:8" s="2" customFormat="1" x14ac:dyDescent="0.2">
      <c r="A82" s="65">
        <f>(IF(E82=0,0))+IF(E82&gt;0,1+MAX(A$1:A81))</f>
        <v>23</v>
      </c>
      <c r="B82" s="69"/>
      <c r="C82" s="33" t="s">
        <v>132</v>
      </c>
      <c r="D82" s="84" t="s">
        <v>8</v>
      </c>
      <c r="E82" s="95">
        <v>1</v>
      </c>
      <c r="F82" s="111"/>
      <c r="G82" s="135">
        <f>+E82*F82</f>
        <v>0</v>
      </c>
      <c r="H82" s="6"/>
    </row>
    <row r="83" spans="1:8" s="2" customFormat="1" x14ac:dyDescent="0.2">
      <c r="A83" s="65">
        <f>(IF(E83=0,0))+IF(E83&gt;0,1+MAX(A$1:A82))</f>
        <v>0</v>
      </c>
      <c r="B83" s="66"/>
      <c r="C83" s="9"/>
      <c r="D83" s="84"/>
      <c r="E83" s="99"/>
      <c r="F83" s="111"/>
      <c r="G83" s="135"/>
      <c r="H83" s="6"/>
    </row>
    <row r="84" spans="1:8" s="2" customFormat="1" x14ac:dyDescent="0.2">
      <c r="A84" s="65">
        <f>(IF(E84=0,0))+IF(E84&gt;0,1+MAX(A$1:A83))</f>
        <v>0</v>
      </c>
      <c r="B84" s="66"/>
      <c r="C84" s="49"/>
      <c r="D84" s="84"/>
      <c r="E84" s="99"/>
      <c r="F84" s="111"/>
      <c r="G84" s="135"/>
      <c r="H84" s="6"/>
    </row>
    <row r="85" spans="1:8" s="2" customFormat="1" x14ac:dyDescent="0.2">
      <c r="A85" s="65">
        <f>(IF(E85=0,0))+IF(E85&gt;0,1+MAX(A$1:A84))</f>
        <v>0</v>
      </c>
      <c r="B85" s="66" t="s">
        <v>74</v>
      </c>
      <c r="C85" s="23" t="s">
        <v>96</v>
      </c>
      <c r="D85" s="84"/>
      <c r="E85" s="95"/>
      <c r="F85" s="111"/>
      <c r="G85" s="135"/>
      <c r="H85" s="6"/>
    </row>
    <row r="86" spans="1:8" s="2" customFormat="1" x14ac:dyDescent="0.2">
      <c r="A86" s="65">
        <f>(IF(E86=0,0))+IF(E86&gt;0,1+MAX(A$1:A85))</f>
        <v>0</v>
      </c>
      <c r="B86" s="66"/>
      <c r="C86" s="23"/>
      <c r="D86" s="84"/>
      <c r="E86" s="95"/>
      <c r="F86" s="111"/>
      <c r="G86" s="135"/>
      <c r="H86" s="6"/>
    </row>
    <row r="87" spans="1:8" s="2" customFormat="1" x14ac:dyDescent="0.2">
      <c r="A87" s="65">
        <f>(IF(E87=0,0))+IF(E87&gt;0,1+MAX(A$1:A86))</f>
        <v>24</v>
      </c>
      <c r="B87" s="66" t="s">
        <v>75</v>
      </c>
      <c r="C87" s="17" t="s">
        <v>138</v>
      </c>
      <c r="D87" s="84" t="s">
        <v>25</v>
      </c>
      <c r="E87" s="100">
        <v>27.6</v>
      </c>
      <c r="F87" s="116"/>
      <c r="G87" s="136">
        <f>+E87*F87</f>
        <v>0</v>
      </c>
      <c r="H87" s="6"/>
    </row>
    <row r="88" spans="1:8" s="2" customFormat="1" x14ac:dyDescent="0.2">
      <c r="A88" s="65">
        <f>(IF(E88=0,0))+IF(E88&gt;0,1+MAX(A$1:A87))</f>
        <v>0</v>
      </c>
      <c r="B88" s="66"/>
      <c r="C88" s="23"/>
      <c r="D88" s="84"/>
      <c r="E88" s="100"/>
      <c r="F88" s="116"/>
      <c r="G88" s="136">
        <f t="shared" ref="G88:G105" si="2">+E88*F88</f>
        <v>0</v>
      </c>
      <c r="H88" s="6"/>
    </row>
    <row r="89" spans="1:8" s="2" customFormat="1" x14ac:dyDescent="0.2">
      <c r="A89" s="65">
        <f>(IF(E89=0,0))+IF(E89&gt;0,1+MAX(A$1:A88))</f>
        <v>0</v>
      </c>
      <c r="B89" s="66" t="s">
        <v>137</v>
      </c>
      <c r="C89" s="23" t="s">
        <v>97</v>
      </c>
      <c r="D89" s="84"/>
      <c r="E89" s="95"/>
      <c r="F89" s="111"/>
      <c r="G89" s="136">
        <f t="shared" si="2"/>
        <v>0</v>
      </c>
      <c r="H89" s="6"/>
    </row>
    <row r="90" spans="1:8" s="2" customFormat="1" x14ac:dyDescent="0.2">
      <c r="A90" s="65">
        <f>(IF(E90=0,0))+IF(E90&gt;0,1+MAX(A$1:A89))</f>
        <v>0</v>
      </c>
      <c r="B90" s="66"/>
      <c r="C90" s="23"/>
      <c r="D90" s="84"/>
      <c r="E90" s="95"/>
      <c r="F90" s="111"/>
      <c r="G90" s="136">
        <f t="shared" si="2"/>
        <v>0</v>
      </c>
      <c r="H90" s="6"/>
    </row>
    <row r="91" spans="1:8" s="2" customFormat="1" x14ac:dyDescent="0.2">
      <c r="A91" s="65">
        <f>(IF(E91=0,0))+IF(E91&gt;0,1+MAX(A$1:A90))</f>
        <v>25</v>
      </c>
      <c r="B91" s="66" t="s">
        <v>139</v>
      </c>
      <c r="C91" s="34" t="s">
        <v>102</v>
      </c>
      <c r="D91" s="84" t="s">
        <v>8</v>
      </c>
      <c r="E91" s="95">
        <v>1</v>
      </c>
      <c r="F91" s="111"/>
      <c r="G91" s="136">
        <f t="shared" si="2"/>
        <v>0</v>
      </c>
      <c r="H91" s="6"/>
    </row>
    <row r="92" spans="1:8" s="2" customFormat="1" x14ac:dyDescent="0.2">
      <c r="A92" s="65">
        <f>(IF(E92=0,0))+IF(E92&gt;0,1+MAX(A$1:A91))</f>
        <v>0</v>
      </c>
      <c r="B92" s="66"/>
      <c r="C92" s="34"/>
      <c r="D92" s="84"/>
      <c r="E92" s="95"/>
      <c r="F92" s="111"/>
      <c r="G92" s="136">
        <f t="shared" si="2"/>
        <v>0</v>
      </c>
      <c r="H92" s="6"/>
    </row>
    <row r="93" spans="1:8" s="2" customFormat="1" ht="12.75" customHeight="1" x14ac:dyDescent="0.2">
      <c r="A93" s="65">
        <f>(IF(E93=0,0))+IF(E93&gt;0,1+MAX(A$1:A92))</f>
        <v>0</v>
      </c>
      <c r="B93" s="66" t="s">
        <v>140</v>
      </c>
      <c r="C93" s="34" t="s">
        <v>100</v>
      </c>
      <c r="D93" s="84"/>
      <c r="E93" s="101"/>
      <c r="F93" s="116"/>
      <c r="G93" s="136">
        <f t="shared" si="2"/>
        <v>0</v>
      </c>
      <c r="H93" s="6"/>
    </row>
    <row r="94" spans="1:8" s="2" customFormat="1" x14ac:dyDescent="0.2">
      <c r="A94" s="65">
        <f>(IF(E94=0,0))+IF(E94&gt;0,1+MAX(A$1:A93))</f>
        <v>26</v>
      </c>
      <c r="B94" s="66"/>
      <c r="C94" s="35" t="s">
        <v>98</v>
      </c>
      <c r="D94" s="84" t="s">
        <v>8</v>
      </c>
      <c r="E94" s="95">
        <v>1</v>
      </c>
      <c r="F94" s="111"/>
      <c r="G94" s="136">
        <f t="shared" si="2"/>
        <v>0</v>
      </c>
      <c r="H94" s="6"/>
    </row>
    <row r="95" spans="1:8" s="2" customFormat="1" x14ac:dyDescent="0.2">
      <c r="A95" s="65">
        <f>(IF(E95=0,0))+IF(E95&gt;0,1+MAX(A$1:A94))</f>
        <v>27</v>
      </c>
      <c r="B95" s="66"/>
      <c r="C95" s="35" t="s">
        <v>99</v>
      </c>
      <c r="D95" s="84" t="s">
        <v>8</v>
      </c>
      <c r="E95" s="95">
        <v>1</v>
      </c>
      <c r="F95" s="111"/>
      <c r="G95" s="136">
        <f t="shared" si="2"/>
        <v>0</v>
      </c>
      <c r="H95" s="6"/>
    </row>
    <row r="96" spans="1:8" s="2" customFormat="1" x14ac:dyDescent="0.2">
      <c r="A96" s="65">
        <f>(IF(E96=0,0))+IF(E96&gt;0,1+MAX(A$1:A95))</f>
        <v>0</v>
      </c>
      <c r="B96" s="66"/>
      <c r="C96" s="35" t="s">
        <v>12</v>
      </c>
      <c r="D96" s="84"/>
      <c r="E96" s="95"/>
      <c r="F96" s="111"/>
      <c r="G96" s="136">
        <f t="shared" si="2"/>
        <v>0</v>
      </c>
      <c r="H96" s="6"/>
    </row>
    <row r="97" spans="1:8" s="2" customFormat="1" x14ac:dyDescent="0.2">
      <c r="A97" s="65">
        <f>(IF(E97=0,0))+IF(E97&gt;0,1+MAX(A$1:A96))</f>
        <v>28</v>
      </c>
      <c r="B97" s="66"/>
      <c r="C97" s="37" t="s">
        <v>103</v>
      </c>
      <c r="D97" s="84" t="s">
        <v>8</v>
      </c>
      <c r="E97" s="95">
        <v>1</v>
      </c>
      <c r="F97" s="111"/>
      <c r="G97" s="136">
        <f t="shared" si="2"/>
        <v>0</v>
      </c>
      <c r="H97" s="6"/>
    </row>
    <row r="98" spans="1:8" s="2" customFormat="1" x14ac:dyDescent="0.2">
      <c r="A98" s="65">
        <f>(IF(E98=0,0))+IF(E98&gt;0,1+MAX(A$1:A97))</f>
        <v>29</v>
      </c>
      <c r="B98" s="66"/>
      <c r="C98" s="37" t="s">
        <v>104</v>
      </c>
      <c r="D98" s="84" t="s">
        <v>8</v>
      </c>
      <c r="E98" s="95">
        <v>1</v>
      </c>
      <c r="F98" s="111"/>
      <c r="G98" s="136">
        <f t="shared" si="2"/>
        <v>0</v>
      </c>
      <c r="H98" s="6"/>
    </row>
    <row r="99" spans="1:8" s="2" customFormat="1" x14ac:dyDescent="0.2">
      <c r="A99" s="65">
        <f>(IF(E99=0,0))+IF(E99&gt;0,1+MAX(A$1:A98))</f>
        <v>30</v>
      </c>
      <c r="B99" s="66"/>
      <c r="C99" s="35" t="s">
        <v>101</v>
      </c>
      <c r="D99" s="84" t="s">
        <v>8</v>
      </c>
      <c r="E99" s="95">
        <v>1</v>
      </c>
      <c r="F99" s="111"/>
      <c r="G99" s="136">
        <f t="shared" si="2"/>
        <v>0</v>
      </c>
      <c r="H99" s="6"/>
    </row>
    <row r="100" spans="1:8" s="2" customFormat="1" x14ac:dyDescent="0.2">
      <c r="A100" s="65">
        <f>(IF(E100=0,0))+IF(E100&gt;0,1+MAX(A$1:A99))</f>
        <v>31</v>
      </c>
      <c r="B100" s="66"/>
      <c r="C100" s="35" t="s">
        <v>44</v>
      </c>
      <c r="D100" s="84" t="s">
        <v>8</v>
      </c>
      <c r="E100" s="95">
        <v>1</v>
      </c>
      <c r="F100" s="111"/>
      <c r="G100" s="136">
        <f t="shared" si="2"/>
        <v>0</v>
      </c>
      <c r="H100" s="6"/>
    </row>
    <row r="101" spans="1:8" s="2" customFormat="1" ht="32.25" customHeight="1" x14ac:dyDescent="0.2">
      <c r="A101" s="65">
        <f>(IF(E101=0,0))+IF(E101&gt;0,1+MAX(A$1:A100))</f>
        <v>32</v>
      </c>
      <c r="B101" s="66"/>
      <c r="C101" s="36" t="s">
        <v>14</v>
      </c>
      <c r="D101" s="84" t="s">
        <v>8</v>
      </c>
      <c r="E101" s="95">
        <v>1</v>
      </c>
      <c r="F101" s="111"/>
      <c r="G101" s="136">
        <f t="shared" si="2"/>
        <v>0</v>
      </c>
      <c r="H101" s="6"/>
    </row>
    <row r="102" spans="1:8" s="2" customFormat="1" x14ac:dyDescent="0.2">
      <c r="A102" s="65">
        <f>(IF(E102=0,0))+IF(E102&gt;0,1+MAX(A$1:A101))</f>
        <v>0</v>
      </c>
      <c r="B102" s="66"/>
      <c r="C102" s="11"/>
      <c r="D102" s="84"/>
      <c r="E102" s="95"/>
      <c r="F102" s="111"/>
      <c r="G102" s="136">
        <f t="shared" si="2"/>
        <v>0</v>
      </c>
      <c r="H102" s="6"/>
    </row>
    <row r="103" spans="1:8" s="2" customFormat="1" x14ac:dyDescent="0.2">
      <c r="A103" s="65">
        <f>(IF(E103=0,0))+IF(E103&gt;0,1+MAX(A$1:A102))</f>
        <v>0</v>
      </c>
      <c r="B103" s="66" t="s">
        <v>142</v>
      </c>
      <c r="C103" s="17" t="s">
        <v>141</v>
      </c>
      <c r="D103" s="84"/>
      <c r="E103" s="99"/>
      <c r="F103" s="111"/>
      <c r="G103" s="136">
        <f t="shared" si="2"/>
        <v>0</v>
      </c>
      <c r="H103" s="6"/>
    </row>
    <row r="104" spans="1:8" s="2" customFormat="1" x14ac:dyDescent="0.2">
      <c r="A104" s="65">
        <f>(IF(E104=0,0))+IF(E104&gt;0,1+MAX(A$1:A103))</f>
        <v>0</v>
      </c>
      <c r="B104" s="66"/>
      <c r="C104" s="17"/>
      <c r="D104" s="84"/>
      <c r="E104" s="99"/>
      <c r="F104" s="111"/>
      <c r="G104" s="136">
        <f t="shared" si="2"/>
        <v>0</v>
      </c>
      <c r="H104" s="6"/>
    </row>
    <row r="105" spans="1:8" s="2" customFormat="1" x14ac:dyDescent="0.2">
      <c r="A105" s="65">
        <f>(IF(E105=0,0))+IF(E105&gt;0,1+MAX(A$1:A104))</f>
        <v>33</v>
      </c>
      <c r="B105" s="66" t="s">
        <v>143</v>
      </c>
      <c r="C105" s="11" t="s">
        <v>147</v>
      </c>
      <c r="D105" s="84" t="s">
        <v>25</v>
      </c>
      <c r="E105" s="99">
        <v>27.6</v>
      </c>
      <c r="F105" s="111"/>
      <c r="G105" s="136">
        <f t="shared" si="2"/>
        <v>0</v>
      </c>
      <c r="H105" s="6"/>
    </row>
    <row r="106" spans="1:8" s="2" customFormat="1" x14ac:dyDescent="0.2">
      <c r="A106" s="65">
        <f>(IF(E106=0,0))+IF(E106&gt;0,1+MAX(A$1:A105))</f>
        <v>0</v>
      </c>
      <c r="B106" s="66"/>
      <c r="C106" s="11"/>
      <c r="D106" s="84"/>
      <c r="E106" s="95"/>
      <c r="F106" s="111"/>
      <c r="G106" s="135"/>
      <c r="H106" s="6"/>
    </row>
    <row r="107" spans="1:8" s="2" customFormat="1" x14ac:dyDescent="0.2">
      <c r="A107" s="65">
        <f>(IF(E107=0,0))+IF(E107&gt;0,1+MAX(A$1:A106))</f>
        <v>0</v>
      </c>
      <c r="B107" s="66"/>
      <c r="C107" s="17"/>
      <c r="D107" s="84"/>
      <c r="E107" s="95"/>
      <c r="F107" s="111"/>
      <c r="G107" s="135"/>
      <c r="H107" s="6"/>
    </row>
    <row r="108" spans="1:8" s="2" customFormat="1" ht="31.5" customHeight="1" x14ac:dyDescent="0.2">
      <c r="A108" s="65">
        <f>(IF(E108=0,0))+IF(E108&gt;0,1+MAX(A$1:A107))</f>
        <v>0</v>
      </c>
      <c r="B108" s="66"/>
      <c r="C108" s="22" t="str">
        <f>" TOTAL H.T. - "&amp;C76</f>
        <v xml:space="preserve"> TOTAL H.T. - 4 - GRISAILLE "La mise au tombeau"</v>
      </c>
      <c r="D108" s="86"/>
      <c r="E108" s="96"/>
      <c r="F108" s="112"/>
      <c r="G108" s="137">
        <f>SUM(G76:G106)</f>
        <v>0</v>
      </c>
      <c r="H108" s="6"/>
    </row>
    <row r="109" spans="1:8" s="2" customFormat="1" x14ac:dyDescent="0.2">
      <c r="A109" s="65">
        <f>(IF(E109=0,0))+IF(E109&gt;0,1+MAX(A$1:A108))</f>
        <v>0</v>
      </c>
      <c r="B109" s="62"/>
      <c r="C109" s="15" t="s">
        <v>19</v>
      </c>
      <c r="D109" s="82"/>
      <c r="E109" s="94"/>
      <c r="F109" s="110"/>
      <c r="G109" s="135"/>
      <c r="H109" s="7"/>
    </row>
    <row r="110" spans="1:8" s="2" customFormat="1" x14ac:dyDescent="0.2">
      <c r="A110" s="65">
        <f>(IF(E110=0,0))+IF(E110&gt;0,1+MAX(A$1:A109))</f>
        <v>0</v>
      </c>
      <c r="B110" s="62"/>
      <c r="C110" s="8"/>
      <c r="D110" s="82"/>
      <c r="E110" s="94"/>
      <c r="F110" s="110"/>
      <c r="G110" s="135"/>
      <c r="H110" s="6"/>
    </row>
    <row r="111" spans="1:8" s="2" customFormat="1" x14ac:dyDescent="0.2">
      <c r="A111" s="65">
        <f>(IF(E111=0,0))+IF(E111&gt;0,1+MAX(A$1:A110))</f>
        <v>0</v>
      </c>
      <c r="B111" s="66" t="s">
        <v>71</v>
      </c>
      <c r="C111" s="17" t="s">
        <v>90</v>
      </c>
      <c r="D111" s="84"/>
      <c r="E111" s="95"/>
      <c r="F111" s="111"/>
      <c r="G111" s="135"/>
      <c r="H111" s="6"/>
    </row>
    <row r="112" spans="1:8" s="2" customFormat="1" x14ac:dyDescent="0.2">
      <c r="A112" s="65">
        <f>(IF(E112=0,0))+IF(E112&gt;0,1+MAX(A$1:A111))</f>
        <v>0</v>
      </c>
      <c r="B112" s="66"/>
      <c r="C112" s="11"/>
      <c r="D112" s="84"/>
      <c r="E112" s="95"/>
      <c r="F112" s="111"/>
      <c r="G112" s="135"/>
      <c r="H112" s="6"/>
    </row>
    <row r="113" spans="1:8" s="2" customFormat="1" ht="25.5" x14ac:dyDescent="0.2">
      <c r="A113" s="65">
        <f>(IF(E113=0,0))+IF(E113&gt;0,1+MAX(A$1:A112))</f>
        <v>0</v>
      </c>
      <c r="B113" s="66" t="s">
        <v>73</v>
      </c>
      <c r="C113" s="17" t="s">
        <v>91</v>
      </c>
      <c r="D113" s="84"/>
      <c r="E113" s="95"/>
      <c r="F113" s="111"/>
      <c r="G113" s="135"/>
      <c r="H113" s="6"/>
    </row>
    <row r="114" spans="1:8" s="2" customFormat="1" x14ac:dyDescent="0.2">
      <c r="A114" s="65">
        <f>(IF(E114=0,0))+IF(E114&gt;0,1+MAX(A$1:A113))</f>
        <v>0</v>
      </c>
      <c r="B114" s="66"/>
      <c r="C114" s="11"/>
      <c r="D114" s="84"/>
      <c r="E114" s="95"/>
      <c r="F114" s="111"/>
      <c r="G114" s="135"/>
      <c r="H114" s="6"/>
    </row>
    <row r="115" spans="1:8" s="2" customFormat="1" x14ac:dyDescent="0.2">
      <c r="A115" s="65">
        <f>(IF(E115=0,0))+IF(E115&gt;0,1+MAX(A$1:A114))</f>
        <v>34</v>
      </c>
      <c r="B115" s="69"/>
      <c r="C115" s="33" t="s">
        <v>132</v>
      </c>
      <c r="D115" s="84" t="s">
        <v>8</v>
      </c>
      <c r="E115" s="95">
        <v>1</v>
      </c>
      <c r="F115" s="111"/>
      <c r="G115" s="135">
        <f>+E115*F115</f>
        <v>0</v>
      </c>
      <c r="H115" s="6"/>
    </row>
    <row r="116" spans="1:8" s="2" customFormat="1" x14ac:dyDescent="0.2">
      <c r="A116" s="65">
        <f>(IF(E116=0,0))+IF(E116&gt;0,1+MAX(A$1:A115))</f>
        <v>0</v>
      </c>
      <c r="B116" s="66"/>
      <c r="C116" s="9"/>
      <c r="D116" s="84"/>
      <c r="E116" s="99"/>
      <c r="F116" s="111"/>
      <c r="G116" s="135">
        <f t="shared" ref="G116:G138" si="3">+E116*F116</f>
        <v>0</v>
      </c>
      <c r="H116" s="6"/>
    </row>
    <row r="117" spans="1:8" s="2" customFormat="1" x14ac:dyDescent="0.2">
      <c r="A117" s="65">
        <f>(IF(E117=0,0))+IF(E117&gt;0,1+MAX(A$1:A116))</f>
        <v>0</v>
      </c>
      <c r="B117" s="66"/>
      <c r="C117" s="49"/>
      <c r="D117" s="84"/>
      <c r="E117" s="99"/>
      <c r="F117" s="111"/>
      <c r="G117" s="135">
        <f t="shared" si="3"/>
        <v>0</v>
      </c>
      <c r="H117" s="6"/>
    </row>
    <row r="118" spans="1:8" s="2" customFormat="1" x14ac:dyDescent="0.2">
      <c r="A118" s="65">
        <f>(IF(E118=0,0))+IF(E118&gt;0,1+MAX(A$1:A117))</f>
        <v>0</v>
      </c>
      <c r="B118" s="66" t="s">
        <v>74</v>
      </c>
      <c r="C118" s="23" t="s">
        <v>96</v>
      </c>
      <c r="D118" s="84"/>
      <c r="E118" s="95"/>
      <c r="F118" s="111"/>
      <c r="G118" s="135">
        <f t="shared" si="3"/>
        <v>0</v>
      </c>
      <c r="H118" s="6"/>
    </row>
    <row r="119" spans="1:8" s="2" customFormat="1" x14ac:dyDescent="0.2">
      <c r="A119" s="65">
        <f>(IF(E119=0,0))+IF(E119&gt;0,1+MAX(A$1:A118))</f>
        <v>0</v>
      </c>
      <c r="B119" s="66"/>
      <c r="C119" s="23"/>
      <c r="D119" s="84"/>
      <c r="E119" s="95"/>
      <c r="F119" s="111"/>
      <c r="G119" s="135">
        <f t="shared" si="3"/>
        <v>0</v>
      </c>
      <c r="H119" s="6"/>
    </row>
    <row r="120" spans="1:8" s="2" customFormat="1" x14ac:dyDescent="0.2">
      <c r="A120" s="65">
        <f>(IF(E120=0,0))+IF(E120&gt;0,1+MAX(A$1:A119))</f>
        <v>35</v>
      </c>
      <c r="B120" s="66" t="s">
        <v>75</v>
      </c>
      <c r="C120" s="17" t="s">
        <v>138</v>
      </c>
      <c r="D120" s="84" t="s">
        <v>25</v>
      </c>
      <c r="E120" s="100">
        <v>27.1</v>
      </c>
      <c r="F120" s="116"/>
      <c r="G120" s="135">
        <f t="shared" si="3"/>
        <v>0</v>
      </c>
      <c r="H120" s="6"/>
    </row>
    <row r="121" spans="1:8" s="2" customFormat="1" x14ac:dyDescent="0.2">
      <c r="A121" s="65">
        <f>(IF(E121=0,0))+IF(E121&gt;0,1+MAX(A$1:A120))</f>
        <v>0</v>
      </c>
      <c r="B121" s="66"/>
      <c r="C121" s="23"/>
      <c r="D121" s="84"/>
      <c r="E121" s="100"/>
      <c r="F121" s="116"/>
      <c r="G121" s="135">
        <f t="shared" si="3"/>
        <v>0</v>
      </c>
      <c r="H121" s="6"/>
    </row>
    <row r="122" spans="1:8" s="2" customFormat="1" x14ac:dyDescent="0.2">
      <c r="A122" s="65">
        <f>(IF(E122=0,0))+IF(E122&gt;0,1+MAX(A$1:A121))</f>
        <v>0</v>
      </c>
      <c r="B122" s="66" t="s">
        <v>137</v>
      </c>
      <c r="C122" s="23" t="s">
        <v>159</v>
      </c>
      <c r="D122" s="84"/>
      <c r="E122" s="95"/>
      <c r="F122" s="111"/>
      <c r="G122" s="135">
        <f t="shared" si="3"/>
        <v>0</v>
      </c>
      <c r="H122" s="6"/>
    </row>
    <row r="123" spans="1:8" s="2" customFormat="1" x14ac:dyDescent="0.2">
      <c r="A123" s="65">
        <f>(IF(E123=0,0))+IF(E123&gt;0,1+MAX(A$1:A122))</f>
        <v>0</v>
      </c>
      <c r="B123" s="66"/>
      <c r="C123" s="23"/>
      <c r="D123" s="84"/>
      <c r="E123" s="95"/>
      <c r="F123" s="111"/>
      <c r="G123" s="135">
        <f t="shared" si="3"/>
        <v>0</v>
      </c>
      <c r="H123" s="6"/>
    </row>
    <row r="124" spans="1:8" s="2" customFormat="1" x14ac:dyDescent="0.2">
      <c r="A124" s="65">
        <f>(IF(E124=0,0))+IF(E124&gt;0,1+MAX(A$1:A123))</f>
        <v>36</v>
      </c>
      <c r="B124" s="66" t="s">
        <v>139</v>
      </c>
      <c r="C124" s="34" t="s">
        <v>102</v>
      </c>
      <c r="D124" s="84" t="s">
        <v>8</v>
      </c>
      <c r="E124" s="95">
        <v>1</v>
      </c>
      <c r="F124" s="111"/>
      <c r="G124" s="135">
        <f t="shared" si="3"/>
        <v>0</v>
      </c>
      <c r="H124" s="6"/>
    </row>
    <row r="125" spans="1:8" s="2" customFormat="1" x14ac:dyDescent="0.2">
      <c r="A125" s="65">
        <f>(IF(E125=0,0))+IF(E125&gt;0,1+MAX(A$1:A124))</f>
        <v>0</v>
      </c>
      <c r="B125" s="66"/>
      <c r="C125" s="34"/>
      <c r="D125" s="84"/>
      <c r="E125" s="95"/>
      <c r="F125" s="111"/>
      <c r="G125" s="135">
        <f t="shared" si="3"/>
        <v>0</v>
      </c>
      <c r="H125" s="6"/>
    </row>
    <row r="126" spans="1:8" s="2" customFormat="1" ht="12.75" customHeight="1" x14ac:dyDescent="0.2">
      <c r="A126" s="65">
        <f>(IF(E126=0,0))+IF(E126&gt;0,1+MAX(A$1:A125))</f>
        <v>0</v>
      </c>
      <c r="B126" s="66" t="s">
        <v>140</v>
      </c>
      <c r="C126" s="34" t="s">
        <v>100</v>
      </c>
      <c r="D126" s="84"/>
      <c r="E126" s="101"/>
      <c r="F126" s="116"/>
      <c r="G126" s="135">
        <f t="shared" si="3"/>
        <v>0</v>
      </c>
      <c r="H126" s="6"/>
    </row>
    <row r="127" spans="1:8" s="2" customFormat="1" x14ac:dyDescent="0.2">
      <c r="A127" s="65">
        <f>(IF(E127=0,0))+IF(E127&gt;0,1+MAX(A$1:A126))</f>
        <v>37</v>
      </c>
      <c r="B127" s="66"/>
      <c r="C127" s="35" t="s">
        <v>98</v>
      </c>
      <c r="D127" s="84" t="s">
        <v>8</v>
      </c>
      <c r="E127" s="95">
        <v>1</v>
      </c>
      <c r="F127" s="111"/>
      <c r="G127" s="135">
        <f t="shared" si="3"/>
        <v>0</v>
      </c>
      <c r="H127" s="6"/>
    </row>
    <row r="128" spans="1:8" s="2" customFormat="1" x14ac:dyDescent="0.2">
      <c r="A128" s="65">
        <f>(IF(E128=0,0))+IF(E128&gt;0,1+MAX(A$1:A127))</f>
        <v>38</v>
      </c>
      <c r="B128" s="66"/>
      <c r="C128" s="35" t="s">
        <v>99</v>
      </c>
      <c r="D128" s="84" t="s">
        <v>8</v>
      </c>
      <c r="E128" s="95">
        <v>1</v>
      </c>
      <c r="F128" s="111"/>
      <c r="G128" s="135">
        <f t="shared" si="3"/>
        <v>0</v>
      </c>
      <c r="H128" s="6"/>
    </row>
    <row r="129" spans="1:8" s="2" customFormat="1" x14ac:dyDescent="0.2">
      <c r="A129" s="65">
        <f>(IF(E129=0,0))+IF(E129&gt;0,1+MAX(A$1:A128))</f>
        <v>0</v>
      </c>
      <c r="B129" s="66"/>
      <c r="C129" s="35" t="s">
        <v>12</v>
      </c>
      <c r="D129" s="84"/>
      <c r="E129" s="95"/>
      <c r="F129" s="111"/>
      <c r="G129" s="135">
        <f t="shared" si="3"/>
        <v>0</v>
      </c>
      <c r="H129" s="6"/>
    </row>
    <row r="130" spans="1:8" s="2" customFormat="1" x14ac:dyDescent="0.2">
      <c r="A130" s="65">
        <f>(IF(E130=0,0))+IF(E130&gt;0,1+MAX(A$1:A129))</f>
        <v>39</v>
      </c>
      <c r="B130" s="66"/>
      <c r="C130" s="37" t="s">
        <v>103</v>
      </c>
      <c r="D130" s="84" t="s">
        <v>8</v>
      </c>
      <c r="E130" s="95">
        <v>1</v>
      </c>
      <c r="F130" s="111"/>
      <c r="G130" s="135">
        <f t="shared" si="3"/>
        <v>0</v>
      </c>
      <c r="H130" s="6"/>
    </row>
    <row r="131" spans="1:8" s="2" customFormat="1" x14ac:dyDescent="0.2">
      <c r="A131" s="65">
        <f>(IF(E131=0,0))+IF(E131&gt;0,1+MAX(A$1:A130))</f>
        <v>40</v>
      </c>
      <c r="B131" s="66"/>
      <c r="C131" s="37" t="s">
        <v>104</v>
      </c>
      <c r="D131" s="84" t="s">
        <v>8</v>
      </c>
      <c r="E131" s="95">
        <v>1</v>
      </c>
      <c r="F131" s="111"/>
      <c r="G131" s="135">
        <f t="shared" si="3"/>
        <v>0</v>
      </c>
      <c r="H131" s="6"/>
    </row>
    <row r="132" spans="1:8" s="2" customFormat="1" x14ac:dyDescent="0.2">
      <c r="A132" s="65">
        <f>(IF(E132=0,0))+IF(E132&gt;0,1+MAX(A$1:A131))</f>
        <v>41</v>
      </c>
      <c r="B132" s="66"/>
      <c r="C132" s="35" t="s">
        <v>101</v>
      </c>
      <c r="D132" s="84" t="s">
        <v>8</v>
      </c>
      <c r="E132" s="95">
        <v>1</v>
      </c>
      <c r="F132" s="111"/>
      <c r="G132" s="135">
        <f t="shared" si="3"/>
        <v>0</v>
      </c>
      <c r="H132" s="6"/>
    </row>
    <row r="133" spans="1:8" s="2" customFormat="1" x14ac:dyDescent="0.2">
      <c r="A133" s="65">
        <f>(IF(E133=0,0))+IF(E133&gt;0,1+MAX(A$1:A132))</f>
        <v>42</v>
      </c>
      <c r="B133" s="66"/>
      <c r="C133" s="35" t="s">
        <v>44</v>
      </c>
      <c r="D133" s="84" t="s">
        <v>8</v>
      </c>
      <c r="E133" s="95">
        <v>1</v>
      </c>
      <c r="F133" s="111"/>
      <c r="G133" s="135">
        <f t="shared" si="3"/>
        <v>0</v>
      </c>
      <c r="H133" s="6"/>
    </row>
    <row r="134" spans="1:8" s="2" customFormat="1" ht="32.25" customHeight="1" x14ac:dyDescent="0.2">
      <c r="A134" s="65">
        <f>(IF(E134=0,0))+IF(E134&gt;0,1+MAX(A$1:A133))</f>
        <v>43</v>
      </c>
      <c r="B134" s="66"/>
      <c r="C134" s="36" t="s">
        <v>14</v>
      </c>
      <c r="D134" s="84" t="s">
        <v>8</v>
      </c>
      <c r="E134" s="95">
        <v>1</v>
      </c>
      <c r="F134" s="111"/>
      <c r="G134" s="135">
        <f t="shared" si="3"/>
        <v>0</v>
      </c>
      <c r="H134" s="6"/>
    </row>
    <row r="135" spans="1:8" s="2" customFormat="1" x14ac:dyDescent="0.2">
      <c r="A135" s="65">
        <f>(IF(E135=0,0))+IF(E135&gt;0,1+MAX(A$1:A134))</f>
        <v>0</v>
      </c>
      <c r="B135" s="66"/>
      <c r="C135" s="11"/>
      <c r="D135" s="84"/>
      <c r="E135" s="95"/>
      <c r="F135" s="111"/>
      <c r="G135" s="135">
        <f t="shared" si="3"/>
        <v>0</v>
      </c>
      <c r="H135" s="6"/>
    </row>
    <row r="136" spans="1:8" s="2" customFormat="1" x14ac:dyDescent="0.2">
      <c r="A136" s="65">
        <f>(IF(E136=0,0))+IF(E136&gt;0,1+MAX(A$1:A135))</f>
        <v>0</v>
      </c>
      <c r="B136" s="66" t="s">
        <v>142</v>
      </c>
      <c r="C136" s="17" t="s">
        <v>141</v>
      </c>
      <c r="D136" s="84"/>
      <c r="E136" s="100"/>
      <c r="F136" s="116"/>
      <c r="G136" s="135">
        <f t="shared" si="3"/>
        <v>0</v>
      </c>
      <c r="H136" s="6"/>
    </row>
    <row r="137" spans="1:8" s="2" customFormat="1" x14ac:dyDescent="0.2">
      <c r="A137" s="65">
        <f>(IF(E137=0,0))+IF(E137&gt;0,1+MAX(A$1:A136))</f>
        <v>0</v>
      </c>
      <c r="B137" s="66"/>
      <c r="C137" s="17"/>
      <c r="D137" s="84"/>
      <c r="E137" s="100"/>
      <c r="F137" s="116"/>
      <c r="G137" s="135">
        <f t="shared" si="3"/>
        <v>0</v>
      </c>
      <c r="H137" s="6"/>
    </row>
    <row r="138" spans="1:8" s="2" customFormat="1" x14ac:dyDescent="0.2">
      <c r="A138" s="65">
        <f>(IF(E138=0,0))+IF(E138&gt;0,1+MAX(A$1:A137))</f>
        <v>44</v>
      </c>
      <c r="B138" s="66" t="s">
        <v>143</v>
      </c>
      <c r="C138" s="11" t="s">
        <v>145</v>
      </c>
      <c r="D138" s="84" t="s">
        <v>25</v>
      </c>
      <c r="E138" s="100">
        <v>27.1</v>
      </c>
      <c r="F138" s="116"/>
      <c r="G138" s="135">
        <f t="shared" si="3"/>
        <v>0</v>
      </c>
      <c r="H138" s="6"/>
    </row>
    <row r="139" spans="1:8" s="2" customFormat="1" x14ac:dyDescent="0.2">
      <c r="A139" s="65">
        <f>(IF(E139=0,0))+IF(E139&gt;0,1+MAX(A$1:A138))</f>
        <v>0</v>
      </c>
      <c r="B139" s="66"/>
      <c r="C139" s="11"/>
      <c r="D139" s="84"/>
      <c r="E139" s="95"/>
      <c r="F139" s="111"/>
      <c r="G139" s="135"/>
      <c r="H139" s="6"/>
    </row>
    <row r="140" spans="1:8" s="2" customFormat="1" x14ac:dyDescent="0.2">
      <c r="A140" s="65">
        <f>(IF(E140=0,0))+IF(E140&gt;0,1+MAX(A$1:A139))</f>
        <v>0</v>
      </c>
      <c r="B140" s="66"/>
      <c r="C140" s="17"/>
      <c r="D140" s="84"/>
      <c r="E140" s="95"/>
      <c r="F140" s="111"/>
      <c r="G140" s="135"/>
      <c r="H140" s="6"/>
    </row>
    <row r="141" spans="1:8" s="2" customFormat="1" ht="31.5" customHeight="1" x14ac:dyDescent="0.2">
      <c r="A141" s="65">
        <f>(IF(E141=0,0))+IF(E141&gt;0,1+MAX(A$1:A140))</f>
        <v>0</v>
      </c>
      <c r="B141" s="66"/>
      <c r="C141" s="22" t="str">
        <f>" TOTAL H.T. - "&amp;C109</f>
        <v xml:space="preserve"> TOTAL H.T. - 5 - GRISAILLE "la découverte du tombeau vide"</v>
      </c>
      <c r="D141" s="86"/>
      <c r="E141" s="96"/>
      <c r="F141" s="112"/>
      <c r="G141" s="137">
        <f>SUM(G109:G139)</f>
        <v>0</v>
      </c>
      <c r="H141" s="6"/>
    </row>
    <row r="142" spans="1:8" s="2" customFormat="1" x14ac:dyDescent="0.2">
      <c r="A142" s="65">
        <f>(IF(E142=0,0))+IF(E142&gt;0,1+MAX(A$1:A141))</f>
        <v>0</v>
      </c>
      <c r="B142" s="64"/>
      <c r="C142" s="51" t="s">
        <v>34</v>
      </c>
      <c r="D142" s="82"/>
      <c r="E142" s="94"/>
      <c r="F142" s="110"/>
      <c r="G142" s="134"/>
      <c r="H142" s="7"/>
    </row>
    <row r="143" spans="1:8" s="2" customFormat="1" x14ac:dyDescent="0.2">
      <c r="A143" s="65">
        <f>(IF(E143=0,0))+IF(E143&gt;0,1+MAX(A$1:A142))</f>
        <v>0</v>
      </c>
      <c r="B143" s="64"/>
      <c r="C143" s="52"/>
      <c r="D143" s="82"/>
      <c r="E143" s="94"/>
      <c r="F143" s="110"/>
      <c r="G143" s="134"/>
      <c r="H143" s="7"/>
    </row>
    <row r="144" spans="1:8" s="2" customFormat="1" x14ac:dyDescent="0.2">
      <c r="A144" s="65">
        <f>(IF(E144=0,0))+IF(E144&gt;0,1+MAX(A$1:A143))</f>
        <v>0</v>
      </c>
      <c r="B144" s="62"/>
      <c r="C144" s="15" t="s">
        <v>35</v>
      </c>
      <c r="D144" s="82"/>
      <c r="E144" s="94"/>
      <c r="F144" s="110"/>
      <c r="G144" s="135"/>
      <c r="H144" s="7"/>
    </row>
    <row r="145" spans="1:8" s="2" customFormat="1" x14ac:dyDescent="0.2">
      <c r="A145" s="65">
        <f>(IF(E145=0,0))+IF(E145&gt;0,1+MAX(A$1:A144))</f>
        <v>0</v>
      </c>
      <c r="B145" s="62"/>
      <c r="C145" s="8"/>
      <c r="D145" s="82"/>
      <c r="E145" s="94"/>
      <c r="F145" s="110"/>
      <c r="G145" s="135"/>
      <c r="H145" s="6"/>
    </row>
    <row r="146" spans="1:8" s="2" customFormat="1" x14ac:dyDescent="0.2">
      <c r="A146" s="65">
        <f>(IF(E146=0,0))+IF(E146&gt;0,1+MAX(A$1:A145))</f>
        <v>0</v>
      </c>
      <c r="B146" s="66" t="s">
        <v>71</v>
      </c>
      <c r="C146" s="17" t="s">
        <v>90</v>
      </c>
      <c r="D146" s="84"/>
      <c r="E146" s="95"/>
      <c r="F146" s="111"/>
      <c r="G146" s="135"/>
      <c r="H146" s="6"/>
    </row>
    <row r="147" spans="1:8" s="2" customFormat="1" x14ac:dyDescent="0.2">
      <c r="A147" s="65">
        <f>(IF(E147=0,0))+IF(E147&gt;0,1+MAX(A$1:A146))</f>
        <v>0</v>
      </c>
      <c r="B147" s="66"/>
      <c r="C147" s="11"/>
      <c r="D147" s="84"/>
      <c r="E147" s="95"/>
      <c r="F147" s="111"/>
      <c r="G147" s="135"/>
      <c r="H147" s="6"/>
    </row>
    <row r="148" spans="1:8" s="2" customFormat="1" ht="25.5" x14ac:dyDescent="0.2">
      <c r="A148" s="65">
        <f>(IF(E148=0,0))+IF(E148&gt;0,1+MAX(A$1:A147))</f>
        <v>0</v>
      </c>
      <c r="B148" s="66" t="s">
        <v>73</v>
      </c>
      <c r="C148" s="17" t="s">
        <v>91</v>
      </c>
      <c r="D148" s="84"/>
      <c r="E148" s="95"/>
      <c r="F148" s="111"/>
      <c r="G148" s="135"/>
      <c r="H148" s="6"/>
    </row>
    <row r="149" spans="1:8" s="2" customFormat="1" x14ac:dyDescent="0.2">
      <c r="A149" s="65">
        <f>(IF(E149=0,0))+IF(E149&gt;0,1+MAX(A$1:A148))</f>
        <v>0</v>
      </c>
      <c r="B149" s="66"/>
      <c r="C149" s="11"/>
      <c r="D149" s="84"/>
      <c r="E149" s="95"/>
      <c r="F149" s="111"/>
      <c r="G149" s="135"/>
      <c r="H149" s="6"/>
    </row>
    <row r="150" spans="1:8" s="2" customFormat="1" x14ac:dyDescent="0.2">
      <c r="A150" s="65">
        <f>(IF(E150=0,0))+IF(E150&gt;0,1+MAX(A$1:A149))</f>
        <v>45</v>
      </c>
      <c r="B150" s="69"/>
      <c r="C150" s="33" t="s">
        <v>132</v>
      </c>
      <c r="D150" s="84" t="s">
        <v>8</v>
      </c>
      <c r="E150" s="95">
        <v>1</v>
      </c>
      <c r="F150" s="111"/>
      <c r="G150" s="135">
        <f>+E150*F150</f>
        <v>0</v>
      </c>
      <c r="H150" s="6"/>
    </row>
    <row r="151" spans="1:8" s="2" customFormat="1" ht="12.75" customHeight="1" x14ac:dyDescent="0.2">
      <c r="A151" s="65">
        <f>(IF(E151=0,0))+IF(E151&gt;0,1+MAX(A$1:A150))</f>
        <v>0</v>
      </c>
      <c r="B151" s="66"/>
      <c r="C151" s="11"/>
      <c r="D151" s="84"/>
      <c r="E151" s="99"/>
      <c r="F151" s="111"/>
      <c r="G151" s="135"/>
      <c r="H151" s="6"/>
    </row>
    <row r="152" spans="1:8" s="2" customFormat="1" x14ac:dyDescent="0.2">
      <c r="A152" s="65">
        <f>(IF(E152=0,0))+IF(E152&gt;0,1+MAX(A$1:A151))</f>
        <v>0</v>
      </c>
      <c r="B152" s="66"/>
      <c r="C152" s="17"/>
      <c r="D152" s="84"/>
      <c r="E152" s="95"/>
      <c r="F152" s="111"/>
      <c r="G152" s="135"/>
      <c r="H152" s="6"/>
    </row>
    <row r="153" spans="1:8" s="2" customFormat="1" ht="31.5" customHeight="1" x14ac:dyDescent="0.2">
      <c r="A153" s="65">
        <f>(IF(E153=0,0))+IF(E153&gt;0,1+MAX(A$1:A152))</f>
        <v>0</v>
      </c>
      <c r="B153" s="66"/>
      <c r="C153" s="22" t="str">
        <f>" TOTAL H.T. - "&amp;C144</f>
        <v xml:space="preserve"> TOTAL H.T. - 6 - GRISAILLE "la présentation au temple "</v>
      </c>
      <c r="D153" s="86"/>
      <c r="E153" s="96"/>
      <c r="F153" s="112"/>
      <c r="G153" s="137">
        <f>SUM(G142:G151)</f>
        <v>0</v>
      </c>
      <c r="H153" s="6"/>
    </row>
    <row r="154" spans="1:8" s="2" customFormat="1" ht="12" customHeight="1" x14ac:dyDescent="0.2">
      <c r="A154" s="65">
        <f>(IF(E154=0,0))+IF(E154&gt;0,1+MAX(A$1:A153))</f>
        <v>0</v>
      </c>
      <c r="B154" s="62"/>
      <c r="C154" s="15" t="s">
        <v>39</v>
      </c>
      <c r="D154" s="82"/>
      <c r="E154" s="94"/>
      <c r="F154" s="110"/>
      <c r="G154" s="135"/>
      <c r="H154" s="7"/>
    </row>
    <row r="155" spans="1:8" s="2" customFormat="1" x14ac:dyDescent="0.2">
      <c r="A155" s="65">
        <f>(IF(E155=0,0))+IF(E155&gt;0,1+MAX(A$1:A154))</f>
        <v>0</v>
      </c>
      <c r="B155" s="62"/>
      <c r="C155" s="8"/>
      <c r="D155" s="82"/>
      <c r="E155" s="94"/>
      <c r="F155" s="110"/>
      <c r="G155" s="135"/>
      <c r="H155" s="6"/>
    </row>
    <row r="156" spans="1:8" s="2" customFormat="1" x14ac:dyDescent="0.2">
      <c r="A156" s="65">
        <f>(IF(E156=0,0))+IF(E156&gt;0,1+MAX(A$1:A155))</f>
        <v>0</v>
      </c>
      <c r="B156" s="66" t="s">
        <v>71</v>
      </c>
      <c r="C156" s="17" t="s">
        <v>90</v>
      </c>
      <c r="D156" s="84"/>
      <c r="E156" s="95"/>
      <c r="F156" s="111"/>
      <c r="G156" s="135"/>
      <c r="H156" s="6"/>
    </row>
    <row r="157" spans="1:8" s="2" customFormat="1" x14ac:dyDescent="0.2">
      <c r="A157" s="65">
        <f>(IF(E157=0,0))+IF(E157&gt;0,1+MAX(A$1:A156))</f>
        <v>0</v>
      </c>
      <c r="B157" s="66"/>
      <c r="C157" s="11"/>
      <c r="D157" s="84"/>
      <c r="E157" s="95"/>
      <c r="F157" s="111"/>
      <c r="G157" s="135"/>
      <c r="H157" s="6"/>
    </row>
    <row r="158" spans="1:8" s="2" customFormat="1" ht="25.5" x14ac:dyDescent="0.2">
      <c r="A158" s="65">
        <f>(IF(E158=0,0))+IF(E158&gt;0,1+MAX(A$1:A157))</f>
        <v>0</v>
      </c>
      <c r="B158" s="66" t="s">
        <v>73</v>
      </c>
      <c r="C158" s="17" t="s">
        <v>91</v>
      </c>
      <c r="D158" s="84"/>
      <c r="E158" s="95"/>
      <c r="F158" s="111"/>
      <c r="G158" s="135"/>
      <c r="H158" s="6"/>
    </row>
    <row r="159" spans="1:8" s="2" customFormat="1" x14ac:dyDescent="0.2">
      <c r="A159" s="65">
        <f>(IF(E159=0,0))+IF(E159&gt;0,1+MAX(A$1:A158))</f>
        <v>0</v>
      </c>
      <c r="B159" s="66"/>
      <c r="C159" s="11"/>
      <c r="D159" s="84"/>
      <c r="E159" s="95"/>
      <c r="F159" s="111"/>
      <c r="G159" s="135"/>
      <c r="H159" s="6"/>
    </row>
    <row r="160" spans="1:8" s="2" customFormat="1" x14ac:dyDescent="0.2">
      <c r="A160" s="65">
        <f>(IF(E160=0,0))+IF(E160&gt;0,1+MAX(A$1:A159))</f>
        <v>46</v>
      </c>
      <c r="B160" s="69"/>
      <c r="C160" s="33" t="s">
        <v>132</v>
      </c>
      <c r="D160" s="84" t="s">
        <v>8</v>
      </c>
      <c r="E160" s="95">
        <v>1</v>
      </c>
      <c r="F160" s="111"/>
      <c r="G160" s="135">
        <f>+E160*F160</f>
        <v>0</v>
      </c>
      <c r="H160" s="6"/>
    </row>
    <row r="161" spans="1:8" s="2" customFormat="1" x14ac:dyDescent="0.2">
      <c r="A161" s="65">
        <f>(IF(E161=0,0))+IF(E161&gt;0,1+MAX(A$1:A160))</f>
        <v>0</v>
      </c>
      <c r="B161" s="66"/>
      <c r="C161" s="9"/>
      <c r="D161" s="84"/>
      <c r="E161" s="99"/>
      <c r="F161" s="111"/>
      <c r="G161" s="135"/>
      <c r="H161" s="6"/>
    </row>
    <row r="162" spans="1:8" s="2" customFormat="1" x14ac:dyDescent="0.2">
      <c r="A162" s="65">
        <f>(IF(E162=0,0))+IF(E162&gt;0,1+MAX(A$1:A161))</f>
        <v>0</v>
      </c>
      <c r="B162" s="66"/>
      <c r="C162" s="17"/>
      <c r="D162" s="84"/>
      <c r="E162" s="95"/>
      <c r="F162" s="111"/>
      <c r="G162" s="135"/>
      <c r="H162" s="6"/>
    </row>
    <row r="163" spans="1:8" s="2" customFormat="1" ht="31.5" customHeight="1" x14ac:dyDescent="0.2">
      <c r="A163" s="65">
        <f>(IF(E163=0,0))+IF(E163&gt;0,1+MAX(A$1:A162))</f>
        <v>0</v>
      </c>
      <c r="B163" s="66"/>
      <c r="C163" s="22" t="str">
        <f>" TOTAL H.T. - "&amp;C154</f>
        <v xml:space="preserve"> TOTAL H.T. - 7 - GRISAILLE "l'annonciation "</v>
      </c>
      <c r="D163" s="86"/>
      <c r="E163" s="96"/>
      <c r="F163" s="112"/>
      <c r="G163" s="137">
        <f>SUM(G154:G162)</f>
        <v>0</v>
      </c>
      <c r="H163" s="6"/>
    </row>
    <row r="164" spans="1:8" s="2" customFormat="1" ht="12.75" customHeight="1" x14ac:dyDescent="0.2">
      <c r="A164" s="65">
        <f>(IF(E164=0,0))+IF(E164&gt;0,1+MAX(A$1:A163))</f>
        <v>0</v>
      </c>
      <c r="B164" s="62"/>
      <c r="C164" s="15" t="s">
        <v>30</v>
      </c>
      <c r="D164" s="82"/>
      <c r="E164" s="94"/>
      <c r="F164" s="110"/>
      <c r="G164" s="135"/>
      <c r="H164" s="7"/>
    </row>
    <row r="165" spans="1:8" s="2" customFormat="1" x14ac:dyDescent="0.2">
      <c r="A165" s="65">
        <f>(IF(E165=0,0))+IF(E165&gt;0,1+MAX(A$1:A164))</f>
        <v>0</v>
      </c>
      <c r="B165" s="62"/>
      <c r="C165" s="8"/>
      <c r="D165" s="82"/>
      <c r="E165" s="94"/>
      <c r="F165" s="110"/>
      <c r="G165" s="135"/>
      <c r="H165" s="6"/>
    </row>
    <row r="166" spans="1:8" s="2" customFormat="1" x14ac:dyDescent="0.2">
      <c r="A166" s="65">
        <f>(IF(E166=0,0))+IF(E166&gt;0,1+MAX(A$1:A165))</f>
        <v>0</v>
      </c>
      <c r="B166" s="66" t="s">
        <v>71</v>
      </c>
      <c r="C166" s="17" t="s">
        <v>90</v>
      </c>
      <c r="D166" s="84"/>
      <c r="E166" s="95"/>
      <c r="F166" s="111"/>
      <c r="G166" s="135"/>
      <c r="H166" s="6"/>
    </row>
    <row r="167" spans="1:8" s="2" customFormat="1" x14ac:dyDescent="0.2">
      <c r="A167" s="65">
        <f>(IF(E167=0,0))+IF(E167&gt;0,1+MAX(A$1:A166))</f>
        <v>0</v>
      </c>
      <c r="B167" s="66"/>
      <c r="C167" s="11"/>
      <c r="D167" s="84"/>
      <c r="E167" s="95"/>
      <c r="F167" s="111"/>
      <c r="G167" s="135"/>
      <c r="H167" s="6"/>
    </row>
    <row r="168" spans="1:8" s="2" customFormat="1" ht="25.5" x14ac:dyDescent="0.2">
      <c r="A168" s="65">
        <f>(IF(E168=0,0))+IF(E168&gt;0,1+MAX(A$1:A167))</f>
        <v>0</v>
      </c>
      <c r="B168" s="66" t="s">
        <v>73</v>
      </c>
      <c r="C168" s="17" t="s">
        <v>91</v>
      </c>
      <c r="D168" s="84"/>
      <c r="E168" s="95"/>
      <c r="F168" s="111"/>
      <c r="G168" s="135"/>
      <c r="H168" s="6"/>
    </row>
    <row r="169" spans="1:8" s="2" customFormat="1" x14ac:dyDescent="0.2">
      <c r="A169" s="65">
        <f>(IF(E169=0,0))+IF(E169&gt;0,1+MAX(A$1:A168))</f>
        <v>0</v>
      </c>
      <c r="B169" s="66"/>
      <c r="C169" s="11"/>
      <c r="D169" s="84"/>
      <c r="E169" s="95"/>
      <c r="F169" s="111"/>
      <c r="G169" s="135"/>
      <c r="H169" s="6"/>
    </row>
    <row r="170" spans="1:8" s="2" customFormat="1" x14ac:dyDescent="0.2">
      <c r="A170" s="65">
        <f>(IF(E170=0,0))+IF(E170&gt;0,1+MAX(A$1:A169))</f>
        <v>47</v>
      </c>
      <c r="B170" s="69"/>
      <c r="C170" s="33" t="s">
        <v>132</v>
      </c>
      <c r="D170" s="84" t="s">
        <v>8</v>
      </c>
      <c r="E170" s="95">
        <v>1</v>
      </c>
      <c r="F170" s="111"/>
      <c r="G170" s="135">
        <f>+E170*F170</f>
        <v>0</v>
      </c>
      <c r="H170" s="6"/>
    </row>
    <row r="171" spans="1:8" s="2" customFormat="1" ht="12.75" customHeight="1" x14ac:dyDescent="0.2">
      <c r="A171" s="65">
        <f>(IF(E171=0,0))+IF(E171&gt;0,1+MAX(A$1:A170))</f>
        <v>0</v>
      </c>
      <c r="B171" s="66"/>
      <c r="C171" s="11"/>
      <c r="D171" s="84"/>
      <c r="E171" s="99"/>
      <c r="F171" s="111"/>
      <c r="G171" s="135"/>
      <c r="H171" s="6"/>
    </row>
    <row r="172" spans="1:8" s="2" customFormat="1" x14ac:dyDescent="0.2">
      <c r="A172" s="65">
        <f>(IF(E172=0,0))+IF(E172&gt;0,1+MAX(A$1:A171))</f>
        <v>0</v>
      </c>
      <c r="B172" s="66"/>
      <c r="C172" s="17"/>
      <c r="D172" s="84"/>
      <c r="E172" s="95"/>
      <c r="F172" s="111"/>
      <c r="G172" s="135"/>
      <c r="H172" s="6"/>
    </row>
    <row r="173" spans="1:8" s="2" customFormat="1" ht="31.5" customHeight="1" x14ac:dyDescent="0.2">
      <c r="A173" s="65">
        <f>(IF(E173=0,0))+IF(E173&gt;0,1+MAX(A$1:A172))</f>
        <v>0</v>
      </c>
      <c r="B173" s="66"/>
      <c r="C173" s="22" t="str">
        <f>" TOTAL H.T. - "&amp;C164</f>
        <v xml:space="preserve"> TOTAL H.T. - 9 - GRISAILLE "la rencontre de Marie et Elisabeth"</v>
      </c>
      <c r="D173" s="86"/>
      <c r="E173" s="96"/>
      <c r="F173" s="112"/>
      <c r="G173" s="137">
        <f>SUM(G164:G172)</f>
        <v>0</v>
      </c>
      <c r="H173" s="6"/>
    </row>
    <row r="174" spans="1:8" s="2" customFormat="1" ht="21.75" customHeight="1" x14ac:dyDescent="0.2">
      <c r="A174" s="65">
        <f>(IF(E174=0,0))+IF(E174&gt;0,1+MAX(A$1:A173))</f>
        <v>0</v>
      </c>
      <c r="B174" s="62"/>
      <c r="C174" s="15" t="s">
        <v>36</v>
      </c>
      <c r="D174" s="82"/>
      <c r="E174" s="94"/>
      <c r="F174" s="110"/>
      <c r="G174" s="135"/>
      <c r="H174" s="7"/>
    </row>
    <row r="175" spans="1:8" s="2" customFormat="1" x14ac:dyDescent="0.2">
      <c r="A175" s="65">
        <f>(IF(E175=0,0))+IF(E175&gt;0,1+MAX(A$1:A174))</f>
        <v>0</v>
      </c>
      <c r="B175" s="62"/>
      <c r="C175" s="8"/>
      <c r="D175" s="82"/>
      <c r="E175" s="94"/>
      <c r="F175" s="110"/>
      <c r="G175" s="135"/>
      <c r="H175" s="6"/>
    </row>
    <row r="176" spans="1:8" s="2" customFormat="1" x14ac:dyDescent="0.2">
      <c r="A176" s="65">
        <f>(IF(E176=0,0))+IF(E176&gt;0,1+MAX(A$1:A175))</f>
        <v>0</v>
      </c>
      <c r="B176" s="66" t="s">
        <v>71</v>
      </c>
      <c r="C176" s="17" t="s">
        <v>90</v>
      </c>
      <c r="D176" s="84"/>
      <c r="E176" s="95"/>
      <c r="F176" s="111"/>
      <c r="G176" s="135"/>
      <c r="H176" s="6"/>
    </row>
    <row r="177" spans="1:8" s="2" customFormat="1" x14ac:dyDescent="0.2">
      <c r="A177" s="65">
        <f>(IF(E177=0,0))+IF(E177&gt;0,1+MAX(A$1:A176))</f>
        <v>0</v>
      </c>
      <c r="B177" s="66"/>
      <c r="C177" s="11"/>
      <c r="D177" s="84"/>
      <c r="E177" s="95"/>
      <c r="F177" s="111"/>
      <c r="G177" s="135"/>
      <c r="H177" s="6"/>
    </row>
    <row r="178" spans="1:8" s="2" customFormat="1" ht="25.5" x14ac:dyDescent="0.2">
      <c r="A178" s="65">
        <f>(IF(E178=0,0))+IF(E178&gt;0,1+MAX(A$1:A177))</f>
        <v>0</v>
      </c>
      <c r="B178" s="66" t="s">
        <v>73</v>
      </c>
      <c r="C178" s="17" t="s">
        <v>91</v>
      </c>
      <c r="D178" s="84"/>
      <c r="E178" s="95"/>
      <c r="F178" s="111"/>
      <c r="G178" s="135"/>
      <c r="H178" s="6"/>
    </row>
    <row r="179" spans="1:8" s="2" customFormat="1" x14ac:dyDescent="0.2">
      <c r="A179" s="65">
        <f>(IF(E179=0,0))+IF(E179&gt;0,1+MAX(A$1:A178))</f>
        <v>0</v>
      </c>
      <c r="B179" s="66"/>
      <c r="C179" s="11"/>
      <c r="D179" s="84"/>
      <c r="E179" s="95"/>
      <c r="F179" s="111"/>
      <c r="G179" s="135"/>
      <c r="H179" s="6"/>
    </row>
    <row r="180" spans="1:8" s="2" customFormat="1" x14ac:dyDescent="0.2">
      <c r="A180" s="65">
        <f>(IF(E180=0,0))+IF(E180&gt;0,1+MAX(A$1:A179))</f>
        <v>48</v>
      </c>
      <c r="B180" s="69"/>
      <c r="C180" s="33" t="s">
        <v>132</v>
      </c>
      <c r="D180" s="84" t="s">
        <v>8</v>
      </c>
      <c r="E180" s="95">
        <v>1</v>
      </c>
      <c r="F180" s="111"/>
      <c r="G180" s="135">
        <f>+E180*F180</f>
        <v>0</v>
      </c>
      <c r="H180" s="6"/>
    </row>
    <row r="181" spans="1:8" s="2" customFormat="1" ht="12.75" customHeight="1" x14ac:dyDescent="0.2">
      <c r="A181" s="65">
        <f>(IF(E181=0,0))+IF(E181&gt;0,1+MAX(A$1:A180))</f>
        <v>0</v>
      </c>
      <c r="B181" s="66"/>
      <c r="C181" s="11"/>
      <c r="D181" s="84"/>
      <c r="E181" s="99"/>
      <c r="F181" s="111"/>
      <c r="G181" s="135"/>
      <c r="H181" s="6"/>
    </row>
    <row r="182" spans="1:8" s="2" customFormat="1" x14ac:dyDescent="0.2">
      <c r="A182" s="65">
        <f>(IF(E182=0,0))+IF(E182&gt;0,1+MAX(A$1:A181))</f>
        <v>0</v>
      </c>
      <c r="B182" s="66"/>
      <c r="C182" s="17"/>
      <c r="D182" s="84"/>
      <c r="E182" s="95"/>
      <c r="F182" s="111"/>
      <c r="G182" s="135"/>
      <c r="H182" s="6"/>
    </row>
    <row r="183" spans="1:8" s="2" customFormat="1" ht="31.5" customHeight="1" x14ac:dyDescent="0.2">
      <c r="A183" s="65">
        <f>(IF(E183=0,0))+IF(E183&gt;0,1+MAX(A$1:A182))</f>
        <v>0</v>
      </c>
      <c r="B183" s="70"/>
      <c r="C183" s="22" t="str">
        <f>" TOTAL H.T. - "&amp;C174</f>
        <v xml:space="preserve"> TOTAL H.T. - 10 - GRISAILLE "l'institution du Rosaire"</v>
      </c>
      <c r="D183" s="86"/>
      <c r="E183" s="96"/>
      <c r="F183" s="112"/>
      <c r="G183" s="137">
        <f>SUM(G174:G182)</f>
        <v>0</v>
      </c>
      <c r="H183" s="6"/>
    </row>
    <row r="184" spans="1:8" s="2" customFormat="1" x14ac:dyDescent="0.2">
      <c r="A184" s="65">
        <f>(IF(E184=0,0))+IF(E184&gt;0,1+MAX(A$1:A183))</f>
        <v>0</v>
      </c>
      <c r="B184" s="62"/>
      <c r="C184" s="15" t="s">
        <v>40</v>
      </c>
      <c r="D184" s="82"/>
      <c r="E184" s="94"/>
      <c r="F184" s="110"/>
      <c r="G184" s="134"/>
      <c r="H184" s="7"/>
    </row>
    <row r="185" spans="1:8" s="2" customFormat="1" x14ac:dyDescent="0.2">
      <c r="A185" s="65">
        <f>(IF(E185=0,0))+IF(E185&gt;0,1+MAX(A$1:A184))</f>
        <v>0</v>
      </c>
      <c r="B185" s="62"/>
      <c r="C185" s="25"/>
      <c r="D185" s="82"/>
      <c r="E185" s="94"/>
      <c r="F185" s="110"/>
      <c r="G185" s="134"/>
      <c r="H185" s="7"/>
    </row>
    <row r="186" spans="1:8" s="2" customFormat="1" ht="21.75" customHeight="1" x14ac:dyDescent="0.2">
      <c r="A186" s="65">
        <f>(IF(E186=0,0))+IF(E186&gt;0,1+MAX(A$1:A185))</f>
        <v>0</v>
      </c>
      <c r="B186" s="62"/>
      <c r="C186" s="15" t="s">
        <v>37</v>
      </c>
      <c r="D186" s="82"/>
      <c r="E186" s="94"/>
      <c r="F186" s="110"/>
      <c r="G186" s="135"/>
      <c r="H186" s="7"/>
    </row>
    <row r="187" spans="1:8" s="2" customFormat="1" x14ac:dyDescent="0.2">
      <c r="A187" s="65">
        <f>(IF(E187=0,0))+IF(E187&gt;0,1+MAX(A$1:A186))</f>
        <v>0</v>
      </c>
      <c r="B187" s="62"/>
      <c r="C187" s="8"/>
      <c r="D187" s="82"/>
      <c r="E187" s="94"/>
      <c r="F187" s="110"/>
      <c r="G187" s="135"/>
      <c r="H187" s="6"/>
    </row>
    <row r="188" spans="1:8" s="2" customFormat="1" x14ac:dyDescent="0.2">
      <c r="A188" s="65">
        <f>(IF(E188=0,0))+IF(E188&gt;0,1+MAX(A$1:A187))</f>
        <v>0</v>
      </c>
      <c r="B188" s="66" t="s">
        <v>71</v>
      </c>
      <c r="C188" s="17" t="s">
        <v>90</v>
      </c>
      <c r="D188" s="84"/>
      <c r="E188" s="95"/>
      <c r="F188" s="111"/>
      <c r="G188" s="135"/>
      <c r="H188" s="6"/>
    </row>
    <row r="189" spans="1:8" s="2" customFormat="1" x14ac:dyDescent="0.2">
      <c r="A189" s="65">
        <f>(IF(E189=0,0))+IF(E189&gt;0,1+MAX(A$1:A188))</f>
        <v>0</v>
      </c>
      <c r="B189" s="66"/>
      <c r="C189" s="11"/>
      <c r="D189" s="84"/>
      <c r="E189" s="95"/>
      <c r="F189" s="111"/>
      <c r="G189" s="135"/>
      <c r="H189" s="6"/>
    </row>
    <row r="190" spans="1:8" s="2" customFormat="1" x14ac:dyDescent="0.2">
      <c r="A190" s="65">
        <f>(IF(E190=0,0))+IF(E190&gt;0,1+MAX(A$1:A189))</f>
        <v>49</v>
      </c>
      <c r="B190" s="69"/>
      <c r="C190" s="33" t="s">
        <v>132</v>
      </c>
      <c r="D190" s="84" t="s">
        <v>8</v>
      </c>
      <c r="E190" s="95">
        <v>1</v>
      </c>
      <c r="F190" s="111"/>
      <c r="G190" s="135">
        <f>+E190*F190</f>
        <v>0</v>
      </c>
      <c r="H190" s="6"/>
    </row>
    <row r="191" spans="1:8" s="2" customFormat="1" x14ac:dyDescent="0.2">
      <c r="A191" s="65">
        <f>(IF(E191=0,0))+IF(E191&gt;0,1+MAX(A$1:A190))</f>
        <v>0</v>
      </c>
      <c r="B191" s="66"/>
      <c r="C191" s="9"/>
      <c r="D191" s="84"/>
      <c r="E191" s="99"/>
      <c r="F191" s="111"/>
      <c r="G191" s="135"/>
      <c r="H191" s="6"/>
    </row>
    <row r="192" spans="1:8" s="2" customFormat="1" x14ac:dyDescent="0.2">
      <c r="A192" s="65">
        <f>(IF(E192=0,0))+IF(E192&gt;0,1+MAX(A$1:A191))</f>
        <v>0</v>
      </c>
      <c r="B192" s="66"/>
      <c r="C192" s="49"/>
      <c r="D192" s="84"/>
      <c r="E192" s="99"/>
      <c r="F192" s="111"/>
      <c r="G192" s="135"/>
      <c r="H192" s="6"/>
    </row>
    <row r="193" spans="1:8" s="2" customFormat="1" x14ac:dyDescent="0.2">
      <c r="A193" s="65">
        <f>(IF(E193=0,0))+IF(E193&gt;0,1+MAX(A$1:A192))</f>
        <v>0</v>
      </c>
      <c r="B193" s="66" t="s">
        <v>74</v>
      </c>
      <c r="C193" s="23" t="s">
        <v>96</v>
      </c>
      <c r="D193" s="84"/>
      <c r="E193" s="95"/>
      <c r="F193" s="111"/>
      <c r="G193" s="135"/>
      <c r="H193" s="6"/>
    </row>
    <row r="194" spans="1:8" s="2" customFormat="1" x14ac:dyDescent="0.2">
      <c r="A194" s="65">
        <f>(IF(E194=0,0))+IF(E194&gt;0,1+MAX(A$1:A193))</f>
        <v>0</v>
      </c>
      <c r="B194" s="66"/>
      <c r="C194" s="23"/>
      <c r="D194" s="84"/>
      <c r="E194" s="95"/>
      <c r="F194" s="111"/>
      <c r="G194" s="135"/>
      <c r="H194" s="6"/>
    </row>
    <row r="195" spans="1:8" s="2" customFormat="1" x14ac:dyDescent="0.2">
      <c r="A195" s="65">
        <f>(IF(E195=0,0))+IF(E195&gt;0,1+MAX(A$1:A194))</f>
        <v>50</v>
      </c>
      <c r="B195" s="66" t="s">
        <v>75</v>
      </c>
      <c r="C195" s="17" t="s">
        <v>138</v>
      </c>
      <c r="D195" s="84" t="s">
        <v>25</v>
      </c>
      <c r="E195" s="100">
        <v>19.100000000000001</v>
      </c>
      <c r="F195" s="116"/>
      <c r="G195" s="136">
        <f>+E195*F195</f>
        <v>0</v>
      </c>
      <c r="H195" s="6"/>
    </row>
    <row r="196" spans="1:8" s="2" customFormat="1" x14ac:dyDescent="0.2">
      <c r="A196" s="65">
        <f>(IF(E196=0,0))+IF(E196&gt;0,1+MAX(A$1:A195))</f>
        <v>0</v>
      </c>
      <c r="B196" s="66"/>
      <c r="C196" s="23"/>
      <c r="D196" s="84"/>
      <c r="E196" s="95"/>
      <c r="F196" s="111"/>
      <c r="G196" s="136">
        <f t="shared" ref="G196:G213" si="4">+E196*F196</f>
        <v>0</v>
      </c>
      <c r="H196" s="6"/>
    </row>
    <row r="197" spans="1:8" s="2" customFormat="1" x14ac:dyDescent="0.2">
      <c r="A197" s="65">
        <f>(IF(E197=0,0))+IF(E197&gt;0,1+MAX(A$1:A196))</f>
        <v>0</v>
      </c>
      <c r="B197" s="66" t="s">
        <v>137</v>
      </c>
      <c r="C197" s="23" t="s">
        <v>97</v>
      </c>
      <c r="D197" s="84"/>
      <c r="E197" s="95"/>
      <c r="F197" s="111"/>
      <c r="G197" s="136">
        <f t="shared" si="4"/>
        <v>0</v>
      </c>
      <c r="H197" s="6"/>
    </row>
    <row r="198" spans="1:8" s="2" customFormat="1" x14ac:dyDescent="0.2">
      <c r="A198" s="65">
        <f>(IF(E198=0,0))+IF(E198&gt;0,1+MAX(A$1:A197))</f>
        <v>0</v>
      </c>
      <c r="B198" s="66"/>
      <c r="C198" s="23"/>
      <c r="D198" s="84"/>
      <c r="E198" s="95"/>
      <c r="F198" s="111"/>
      <c r="G198" s="136">
        <f t="shared" si="4"/>
        <v>0</v>
      </c>
      <c r="H198" s="6"/>
    </row>
    <row r="199" spans="1:8" s="2" customFormat="1" x14ac:dyDescent="0.2">
      <c r="A199" s="65">
        <f>(IF(E199=0,0))+IF(E199&gt;0,1+MAX(A$1:A198))</f>
        <v>51</v>
      </c>
      <c r="B199" s="66" t="s">
        <v>139</v>
      </c>
      <c r="C199" s="34" t="s">
        <v>102</v>
      </c>
      <c r="D199" s="84" t="s">
        <v>8</v>
      </c>
      <c r="E199" s="95">
        <v>1</v>
      </c>
      <c r="F199" s="111"/>
      <c r="G199" s="136">
        <f t="shared" si="4"/>
        <v>0</v>
      </c>
      <c r="H199" s="6"/>
    </row>
    <row r="200" spans="1:8" s="2" customFormat="1" x14ac:dyDescent="0.2">
      <c r="A200" s="65">
        <f>(IF(E200=0,0))+IF(E200&gt;0,1+MAX(A$1:A199))</f>
        <v>0</v>
      </c>
      <c r="B200" s="66"/>
      <c r="C200" s="34"/>
      <c r="D200" s="84"/>
      <c r="E200" s="95"/>
      <c r="F200" s="111"/>
      <c r="G200" s="136">
        <f t="shared" si="4"/>
        <v>0</v>
      </c>
      <c r="H200" s="6"/>
    </row>
    <row r="201" spans="1:8" s="2" customFormat="1" x14ac:dyDescent="0.2">
      <c r="A201" s="65">
        <f>(IF(E201=0,0))+IF(E201&gt;0,1+MAX(A$1:A200))</f>
        <v>0</v>
      </c>
      <c r="B201" s="66" t="s">
        <v>140</v>
      </c>
      <c r="C201" s="34" t="s">
        <v>100</v>
      </c>
      <c r="D201" s="84"/>
      <c r="E201" s="101"/>
      <c r="F201" s="116"/>
      <c r="G201" s="136">
        <f t="shared" si="4"/>
        <v>0</v>
      </c>
      <c r="H201" s="6"/>
    </row>
    <row r="202" spans="1:8" s="2" customFormat="1" x14ac:dyDescent="0.2">
      <c r="A202" s="65">
        <f>(IF(E202=0,0))+IF(E202&gt;0,1+MAX(A$1:A201))</f>
        <v>52</v>
      </c>
      <c r="B202" s="66"/>
      <c r="C202" s="35" t="s">
        <v>98</v>
      </c>
      <c r="D202" s="84" t="s">
        <v>8</v>
      </c>
      <c r="E202" s="95">
        <v>1</v>
      </c>
      <c r="F202" s="111"/>
      <c r="G202" s="136">
        <f t="shared" si="4"/>
        <v>0</v>
      </c>
      <c r="H202" s="6"/>
    </row>
    <row r="203" spans="1:8" s="2" customFormat="1" x14ac:dyDescent="0.2">
      <c r="A203" s="65">
        <f>(IF(E203=0,0))+IF(E203&gt;0,1+MAX(A$1:A202))</f>
        <v>53</v>
      </c>
      <c r="B203" s="66"/>
      <c r="C203" s="35" t="s">
        <v>99</v>
      </c>
      <c r="D203" s="84" t="s">
        <v>8</v>
      </c>
      <c r="E203" s="95">
        <v>1</v>
      </c>
      <c r="F203" s="111"/>
      <c r="G203" s="136">
        <f t="shared" si="4"/>
        <v>0</v>
      </c>
      <c r="H203" s="6"/>
    </row>
    <row r="204" spans="1:8" s="2" customFormat="1" x14ac:dyDescent="0.2">
      <c r="A204" s="65">
        <f>(IF(E204=0,0))+IF(E204&gt;0,1+MAX(A$1:A203))</f>
        <v>0</v>
      </c>
      <c r="B204" s="66"/>
      <c r="C204" s="35" t="s">
        <v>12</v>
      </c>
      <c r="D204" s="84"/>
      <c r="E204" s="95"/>
      <c r="F204" s="111"/>
      <c r="G204" s="136">
        <f t="shared" si="4"/>
        <v>0</v>
      </c>
      <c r="H204" s="6"/>
    </row>
    <row r="205" spans="1:8" s="2" customFormat="1" x14ac:dyDescent="0.2">
      <c r="A205" s="65">
        <f>(IF(E205=0,0))+IF(E205&gt;0,1+MAX(A$1:A204))</f>
        <v>54</v>
      </c>
      <c r="B205" s="66"/>
      <c r="C205" s="37" t="s">
        <v>103</v>
      </c>
      <c r="D205" s="84" t="s">
        <v>8</v>
      </c>
      <c r="E205" s="95">
        <v>1</v>
      </c>
      <c r="F205" s="111"/>
      <c r="G205" s="136">
        <f t="shared" si="4"/>
        <v>0</v>
      </c>
      <c r="H205" s="6"/>
    </row>
    <row r="206" spans="1:8" s="2" customFormat="1" x14ac:dyDescent="0.2">
      <c r="A206" s="65">
        <f>(IF(E206=0,0))+IF(E206&gt;0,1+MAX(A$1:A205))</f>
        <v>55</v>
      </c>
      <c r="B206" s="66"/>
      <c r="C206" s="37" t="s">
        <v>104</v>
      </c>
      <c r="D206" s="84" t="s">
        <v>8</v>
      </c>
      <c r="E206" s="95">
        <v>1</v>
      </c>
      <c r="F206" s="111"/>
      <c r="G206" s="136">
        <f t="shared" si="4"/>
        <v>0</v>
      </c>
      <c r="H206" s="6"/>
    </row>
    <row r="207" spans="1:8" s="2" customFormat="1" x14ac:dyDescent="0.2">
      <c r="A207" s="65">
        <f>(IF(E207=0,0))+IF(E207&gt;0,1+MAX(A$1:A206))</f>
        <v>56</v>
      </c>
      <c r="B207" s="66"/>
      <c r="C207" s="35" t="s">
        <v>101</v>
      </c>
      <c r="D207" s="84" t="s">
        <v>8</v>
      </c>
      <c r="E207" s="95">
        <v>1</v>
      </c>
      <c r="F207" s="111"/>
      <c r="G207" s="136">
        <f t="shared" si="4"/>
        <v>0</v>
      </c>
      <c r="H207" s="6"/>
    </row>
    <row r="208" spans="1:8" s="2" customFormat="1" x14ac:dyDescent="0.2">
      <c r="A208" s="65">
        <f>(IF(E208=0,0))+IF(E208&gt;0,1+MAX(A$1:A207))</f>
        <v>57</v>
      </c>
      <c r="B208" s="66"/>
      <c r="C208" s="35" t="s">
        <v>44</v>
      </c>
      <c r="D208" s="84" t="s">
        <v>8</v>
      </c>
      <c r="E208" s="95">
        <v>1</v>
      </c>
      <c r="F208" s="111"/>
      <c r="G208" s="136">
        <f t="shared" si="4"/>
        <v>0</v>
      </c>
      <c r="H208" s="6"/>
    </row>
    <row r="209" spans="1:9" s="2" customFormat="1" ht="32.25" customHeight="1" x14ac:dyDescent="0.2">
      <c r="A209" s="65">
        <f>(IF(E209=0,0))+IF(E209&gt;0,1+MAX(A$1:A208))</f>
        <v>58</v>
      </c>
      <c r="B209" s="66"/>
      <c r="C209" s="36" t="s">
        <v>14</v>
      </c>
      <c r="D209" s="84" t="s">
        <v>8</v>
      </c>
      <c r="E209" s="95">
        <v>1</v>
      </c>
      <c r="F209" s="111"/>
      <c r="G209" s="136">
        <f t="shared" si="4"/>
        <v>0</v>
      </c>
      <c r="H209" s="6"/>
    </row>
    <row r="210" spans="1:9" s="2" customFormat="1" x14ac:dyDescent="0.2">
      <c r="A210" s="65">
        <f>(IF(E210=0,0))+IF(E210&gt;0,1+MAX(A$1:A209))</f>
        <v>0</v>
      </c>
      <c r="B210" s="66"/>
      <c r="C210" s="11"/>
      <c r="D210" s="84"/>
      <c r="E210" s="100"/>
      <c r="F210" s="116"/>
      <c r="G210" s="136">
        <f t="shared" si="4"/>
        <v>0</v>
      </c>
      <c r="H210" s="6"/>
    </row>
    <row r="211" spans="1:9" s="2" customFormat="1" x14ac:dyDescent="0.2">
      <c r="A211" s="65">
        <f>(IF(E211=0,0))+IF(E211&gt;0,1+MAX(A$1:A210))</f>
        <v>0</v>
      </c>
      <c r="B211" s="66" t="s">
        <v>142</v>
      </c>
      <c r="C211" s="17" t="s">
        <v>141</v>
      </c>
      <c r="D211" s="84"/>
      <c r="E211" s="100"/>
      <c r="F211" s="116"/>
      <c r="G211" s="136">
        <f t="shared" si="4"/>
        <v>0</v>
      </c>
      <c r="H211" s="6"/>
    </row>
    <row r="212" spans="1:9" s="2" customFormat="1" x14ac:dyDescent="0.2">
      <c r="A212" s="65">
        <f>(IF(E212=0,0))+IF(E212&gt;0,1+MAX(A$1:A211))</f>
        <v>0</v>
      </c>
      <c r="B212" s="66"/>
      <c r="C212" s="17"/>
      <c r="D212" s="84"/>
      <c r="E212" s="100"/>
      <c r="F212" s="116"/>
      <c r="G212" s="136">
        <f t="shared" si="4"/>
        <v>0</v>
      </c>
      <c r="H212" s="6"/>
    </row>
    <row r="213" spans="1:9" s="2" customFormat="1" x14ac:dyDescent="0.2">
      <c r="A213" s="65">
        <f>(IF(E213=0,0))+IF(E213&gt;0,1+MAX(A$1:A212))</f>
        <v>59</v>
      </c>
      <c r="B213" s="66" t="s">
        <v>143</v>
      </c>
      <c r="C213" s="11" t="s">
        <v>148</v>
      </c>
      <c r="D213" s="84" t="s">
        <v>25</v>
      </c>
      <c r="E213" s="100">
        <v>19.100000000000001</v>
      </c>
      <c r="F213" s="116"/>
      <c r="G213" s="136">
        <f t="shared" si="4"/>
        <v>0</v>
      </c>
      <c r="H213" s="6"/>
    </row>
    <row r="214" spans="1:9" s="2" customFormat="1" x14ac:dyDescent="0.2">
      <c r="A214" s="65">
        <f>(IF(E214=0,0))+IF(E214&gt;0,1+MAX(A$1:A213))</f>
        <v>0</v>
      </c>
      <c r="B214" s="66"/>
      <c r="C214" s="11"/>
      <c r="D214" s="84"/>
      <c r="E214" s="100"/>
      <c r="F214" s="116"/>
      <c r="G214" s="136"/>
      <c r="H214" s="6"/>
    </row>
    <row r="215" spans="1:9" s="2" customFormat="1" x14ac:dyDescent="0.2">
      <c r="A215" s="65">
        <f>(IF(E215=0,0))+IF(E215&gt;0,1+MAX(A$1:A214))</f>
        <v>0</v>
      </c>
      <c r="B215" s="66"/>
      <c r="C215" s="17"/>
      <c r="D215" s="84"/>
      <c r="E215" s="95"/>
      <c r="F215" s="111"/>
      <c r="G215" s="135"/>
      <c r="H215" s="6"/>
    </row>
    <row r="216" spans="1:9" s="2" customFormat="1" ht="31.5" customHeight="1" x14ac:dyDescent="0.2">
      <c r="A216" s="65">
        <f>(IF(E216=0,0))+IF(E216&gt;0,1+MAX(A$1:A215))</f>
        <v>0</v>
      </c>
      <c r="B216" s="66"/>
      <c r="C216" s="22" t="str">
        <f>" TOTAL H.T. - "&amp;C186</f>
        <v xml:space="preserve"> TOTAL H.T. - 11 - GRISAILLE "la Crucifixion"</v>
      </c>
      <c r="D216" s="86"/>
      <c r="E216" s="96"/>
      <c r="F216" s="112"/>
      <c r="G216" s="137">
        <f>SUM(G184:G215)</f>
        <v>0</v>
      </c>
      <c r="H216" s="6"/>
    </row>
    <row r="217" spans="1:9" ht="13.5" thickBot="1" x14ac:dyDescent="0.25">
      <c r="A217" s="65">
        <f>(IF(E217=0,0))+IF(E217&gt;0,1+MAX(A$1:A216))</f>
        <v>0</v>
      </c>
      <c r="B217" s="71"/>
      <c r="C217" s="3"/>
      <c r="D217" s="82"/>
      <c r="E217" s="94"/>
      <c r="F217" s="109"/>
      <c r="G217" s="133"/>
    </row>
    <row r="218" spans="1:9" ht="26.25" customHeight="1" thickTop="1" x14ac:dyDescent="0.2">
      <c r="A218" s="72">
        <f>(IF(E218=0,0))+IF(E218&gt;0,1+MAX(A$1:A216))</f>
        <v>0</v>
      </c>
      <c r="B218" s="73"/>
      <c r="C218" s="142" t="s">
        <v>41</v>
      </c>
      <c r="D218" s="87"/>
      <c r="E218" s="102"/>
      <c r="F218" s="117"/>
      <c r="G218" s="138">
        <f>SUM(G4:G217)/2</f>
        <v>0</v>
      </c>
      <c r="H218" s="129"/>
      <c r="I218" s="38"/>
    </row>
    <row r="219" spans="1:9" ht="26.25" customHeight="1" x14ac:dyDescent="0.2">
      <c r="A219" s="74">
        <f>(IF(E219=0,0))+IF(E219&gt;0,1+MAX(A$1:A217))</f>
        <v>0</v>
      </c>
      <c r="B219" s="75"/>
      <c r="C219" s="143" t="s">
        <v>42</v>
      </c>
      <c r="D219" s="88"/>
      <c r="E219" s="103"/>
      <c r="F219" s="118"/>
      <c r="G219" s="139">
        <f>G218*20%</f>
        <v>0</v>
      </c>
    </row>
    <row r="220" spans="1:9" ht="26.25" customHeight="1" x14ac:dyDescent="0.2">
      <c r="A220" s="76">
        <f>(IF(E220=0,0))+IF(E220&gt;0,1+MAX(A$1:A217))</f>
        <v>0</v>
      </c>
      <c r="B220" s="77"/>
      <c r="C220" s="144" t="s">
        <v>43</v>
      </c>
      <c r="D220" s="89"/>
      <c r="E220" s="104"/>
      <c r="F220" s="119"/>
      <c r="G220" s="140">
        <f>G218+G219</f>
        <v>0</v>
      </c>
    </row>
  </sheetData>
  <printOptions horizontalCentered="1"/>
  <pageMargins left="0.23622047244094491" right="0.19685039370078741" top="0.51181102362204722" bottom="0.31496062992125984" header="0.19685039370078741" footer="0.15748031496062992"/>
  <pageSetup paperSize="9" scale="86" fitToHeight="0" orientation="portrait" useFirstPageNumber="1" r:id="rId1"/>
  <headerFooter alignWithMargins="0">
    <oddHeader>&amp;L&amp;"Arial,Gras"&amp;8CATHEDRALE NOTRE DAME DE GRACE - CAMBRAI (59)
Restauration intérieure des Grisailles et des Lambris &amp;R&amp;"Arial,Gras"&amp;8&amp;K000000BPU
LOT 02 - RESTAURATION DES DECORS PEINTS</oddHeader>
    <oddFooter>&amp;R&amp;"Arial,Gras"&amp;8&amp;K000000Pascal PRUNET A.C.M.H. -  Mars 2025 - Page &amp;P/&amp;N</oddFooter>
  </headerFooter>
  <rowBreaks count="8" manualBreakCount="8">
    <brk id="42" max="16383" man="1"/>
    <brk id="75" max="16383" man="1"/>
    <brk id="108" max="16383" man="1"/>
    <brk id="141" max="16383" man="1"/>
    <brk id="153" max="16383" man="1"/>
    <brk id="163" max="16383" man="1"/>
    <brk id="173" max="16383" man="1"/>
    <brk id="1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75009-00E5-400A-BD12-383FC35771AE}">
  <sheetPr>
    <tabColor theme="3" tint="0.79998168889431442"/>
    <pageSetUpPr fitToPage="1"/>
  </sheetPr>
  <dimension ref="A1:I202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78" customWidth="1"/>
    <col min="2" max="2" width="7.140625" style="68" customWidth="1"/>
    <col min="3" max="3" width="52.7109375" style="4" customWidth="1"/>
    <col min="4" max="4" width="6.7109375" style="90" customWidth="1"/>
    <col min="5" max="5" width="12.7109375" style="105" customWidth="1"/>
    <col min="6" max="6" width="14.7109375" style="120" customWidth="1"/>
    <col min="7" max="7" width="16.7109375" style="141" customWidth="1"/>
    <col min="8" max="8" width="11.42578125" style="5"/>
    <col min="9" max="225" width="11.42578125" style="1"/>
    <col min="226" max="226" width="7.7109375" style="1" customWidth="1"/>
    <col min="227" max="227" width="46.140625" style="1" customWidth="1"/>
    <col min="228" max="228" width="9.28515625" style="1" customWidth="1"/>
    <col min="229" max="229" width="5.28515625" style="1" customWidth="1"/>
    <col min="230" max="230" width="8.7109375" style="1" customWidth="1"/>
    <col min="231" max="231" width="5.28515625" style="1" customWidth="1"/>
    <col min="232" max="232" width="8.7109375" style="1" customWidth="1"/>
    <col min="233" max="233" width="5.28515625" style="1" customWidth="1"/>
    <col min="234" max="234" width="8.7109375" style="1" customWidth="1"/>
    <col min="235" max="235" width="5.28515625" style="1" customWidth="1"/>
    <col min="236" max="236" width="8.7109375" style="1" customWidth="1"/>
    <col min="237" max="237" width="5.28515625" style="1" customWidth="1"/>
    <col min="238" max="238" width="8.7109375" style="1" customWidth="1"/>
    <col min="239" max="239" width="5.28515625" style="1" customWidth="1"/>
    <col min="240" max="240" width="8.7109375" style="1" customWidth="1"/>
    <col min="241" max="241" width="5.7109375" style="1" customWidth="1"/>
    <col min="242" max="242" width="10" style="1" customWidth="1"/>
    <col min="243" max="243" width="15.140625" style="1" customWidth="1"/>
    <col min="244" max="245" width="16.7109375" style="1" customWidth="1"/>
    <col min="246" max="481" width="11.42578125" style="1"/>
    <col min="482" max="482" width="7.7109375" style="1" customWidth="1"/>
    <col min="483" max="483" width="46.140625" style="1" customWidth="1"/>
    <col min="484" max="484" width="9.28515625" style="1" customWidth="1"/>
    <col min="485" max="485" width="5.28515625" style="1" customWidth="1"/>
    <col min="486" max="486" width="8.7109375" style="1" customWidth="1"/>
    <col min="487" max="487" width="5.28515625" style="1" customWidth="1"/>
    <col min="488" max="488" width="8.7109375" style="1" customWidth="1"/>
    <col min="489" max="489" width="5.28515625" style="1" customWidth="1"/>
    <col min="490" max="490" width="8.7109375" style="1" customWidth="1"/>
    <col min="491" max="491" width="5.28515625" style="1" customWidth="1"/>
    <col min="492" max="492" width="8.7109375" style="1" customWidth="1"/>
    <col min="493" max="493" width="5.28515625" style="1" customWidth="1"/>
    <col min="494" max="494" width="8.7109375" style="1" customWidth="1"/>
    <col min="495" max="495" width="5.28515625" style="1" customWidth="1"/>
    <col min="496" max="496" width="8.7109375" style="1" customWidth="1"/>
    <col min="497" max="497" width="5.7109375" style="1" customWidth="1"/>
    <col min="498" max="498" width="10" style="1" customWidth="1"/>
    <col min="499" max="499" width="15.140625" style="1" customWidth="1"/>
    <col min="500" max="501" width="16.7109375" style="1" customWidth="1"/>
    <col min="502" max="737" width="11.42578125" style="1"/>
    <col min="738" max="738" width="7.7109375" style="1" customWidth="1"/>
    <col min="739" max="739" width="46.140625" style="1" customWidth="1"/>
    <col min="740" max="740" width="9.28515625" style="1" customWidth="1"/>
    <col min="741" max="741" width="5.28515625" style="1" customWidth="1"/>
    <col min="742" max="742" width="8.7109375" style="1" customWidth="1"/>
    <col min="743" max="743" width="5.28515625" style="1" customWidth="1"/>
    <col min="744" max="744" width="8.7109375" style="1" customWidth="1"/>
    <col min="745" max="745" width="5.28515625" style="1" customWidth="1"/>
    <col min="746" max="746" width="8.7109375" style="1" customWidth="1"/>
    <col min="747" max="747" width="5.28515625" style="1" customWidth="1"/>
    <col min="748" max="748" width="8.7109375" style="1" customWidth="1"/>
    <col min="749" max="749" width="5.28515625" style="1" customWidth="1"/>
    <col min="750" max="750" width="8.7109375" style="1" customWidth="1"/>
    <col min="751" max="751" width="5.28515625" style="1" customWidth="1"/>
    <col min="752" max="752" width="8.7109375" style="1" customWidth="1"/>
    <col min="753" max="753" width="5.7109375" style="1" customWidth="1"/>
    <col min="754" max="754" width="10" style="1" customWidth="1"/>
    <col min="755" max="755" width="15.140625" style="1" customWidth="1"/>
    <col min="756" max="757" width="16.7109375" style="1" customWidth="1"/>
    <col min="758" max="993" width="11.42578125" style="1"/>
    <col min="994" max="994" width="7.7109375" style="1" customWidth="1"/>
    <col min="995" max="995" width="46.140625" style="1" customWidth="1"/>
    <col min="996" max="996" width="9.28515625" style="1" customWidth="1"/>
    <col min="997" max="997" width="5.28515625" style="1" customWidth="1"/>
    <col min="998" max="998" width="8.7109375" style="1" customWidth="1"/>
    <col min="999" max="999" width="5.28515625" style="1" customWidth="1"/>
    <col min="1000" max="1000" width="8.7109375" style="1" customWidth="1"/>
    <col min="1001" max="1001" width="5.28515625" style="1" customWidth="1"/>
    <col min="1002" max="1002" width="8.7109375" style="1" customWidth="1"/>
    <col min="1003" max="1003" width="5.28515625" style="1" customWidth="1"/>
    <col min="1004" max="1004" width="8.7109375" style="1" customWidth="1"/>
    <col min="1005" max="1005" width="5.28515625" style="1" customWidth="1"/>
    <col min="1006" max="1006" width="8.7109375" style="1" customWidth="1"/>
    <col min="1007" max="1007" width="5.28515625" style="1" customWidth="1"/>
    <col min="1008" max="1008" width="8.7109375" style="1" customWidth="1"/>
    <col min="1009" max="1009" width="5.7109375" style="1" customWidth="1"/>
    <col min="1010" max="1010" width="10" style="1" customWidth="1"/>
    <col min="1011" max="1011" width="15.140625" style="1" customWidth="1"/>
    <col min="1012" max="1013" width="16.7109375" style="1" customWidth="1"/>
    <col min="1014" max="1249" width="11.42578125" style="1"/>
    <col min="1250" max="1250" width="7.7109375" style="1" customWidth="1"/>
    <col min="1251" max="1251" width="46.140625" style="1" customWidth="1"/>
    <col min="1252" max="1252" width="9.28515625" style="1" customWidth="1"/>
    <col min="1253" max="1253" width="5.28515625" style="1" customWidth="1"/>
    <col min="1254" max="1254" width="8.7109375" style="1" customWidth="1"/>
    <col min="1255" max="1255" width="5.28515625" style="1" customWidth="1"/>
    <col min="1256" max="1256" width="8.7109375" style="1" customWidth="1"/>
    <col min="1257" max="1257" width="5.28515625" style="1" customWidth="1"/>
    <col min="1258" max="1258" width="8.7109375" style="1" customWidth="1"/>
    <col min="1259" max="1259" width="5.28515625" style="1" customWidth="1"/>
    <col min="1260" max="1260" width="8.7109375" style="1" customWidth="1"/>
    <col min="1261" max="1261" width="5.28515625" style="1" customWidth="1"/>
    <col min="1262" max="1262" width="8.7109375" style="1" customWidth="1"/>
    <col min="1263" max="1263" width="5.28515625" style="1" customWidth="1"/>
    <col min="1264" max="1264" width="8.7109375" style="1" customWidth="1"/>
    <col min="1265" max="1265" width="5.7109375" style="1" customWidth="1"/>
    <col min="1266" max="1266" width="10" style="1" customWidth="1"/>
    <col min="1267" max="1267" width="15.140625" style="1" customWidth="1"/>
    <col min="1268" max="1269" width="16.7109375" style="1" customWidth="1"/>
    <col min="1270" max="1505" width="11.42578125" style="1"/>
    <col min="1506" max="1506" width="7.7109375" style="1" customWidth="1"/>
    <col min="1507" max="1507" width="46.140625" style="1" customWidth="1"/>
    <col min="1508" max="1508" width="9.28515625" style="1" customWidth="1"/>
    <col min="1509" max="1509" width="5.28515625" style="1" customWidth="1"/>
    <col min="1510" max="1510" width="8.7109375" style="1" customWidth="1"/>
    <col min="1511" max="1511" width="5.28515625" style="1" customWidth="1"/>
    <col min="1512" max="1512" width="8.7109375" style="1" customWidth="1"/>
    <col min="1513" max="1513" width="5.28515625" style="1" customWidth="1"/>
    <col min="1514" max="1514" width="8.7109375" style="1" customWidth="1"/>
    <col min="1515" max="1515" width="5.28515625" style="1" customWidth="1"/>
    <col min="1516" max="1516" width="8.7109375" style="1" customWidth="1"/>
    <col min="1517" max="1517" width="5.28515625" style="1" customWidth="1"/>
    <col min="1518" max="1518" width="8.7109375" style="1" customWidth="1"/>
    <col min="1519" max="1519" width="5.28515625" style="1" customWidth="1"/>
    <col min="1520" max="1520" width="8.7109375" style="1" customWidth="1"/>
    <col min="1521" max="1521" width="5.7109375" style="1" customWidth="1"/>
    <col min="1522" max="1522" width="10" style="1" customWidth="1"/>
    <col min="1523" max="1523" width="15.140625" style="1" customWidth="1"/>
    <col min="1524" max="1525" width="16.7109375" style="1" customWidth="1"/>
    <col min="1526" max="1761" width="11.42578125" style="1"/>
    <col min="1762" max="1762" width="7.7109375" style="1" customWidth="1"/>
    <col min="1763" max="1763" width="46.140625" style="1" customWidth="1"/>
    <col min="1764" max="1764" width="9.28515625" style="1" customWidth="1"/>
    <col min="1765" max="1765" width="5.28515625" style="1" customWidth="1"/>
    <col min="1766" max="1766" width="8.7109375" style="1" customWidth="1"/>
    <col min="1767" max="1767" width="5.28515625" style="1" customWidth="1"/>
    <col min="1768" max="1768" width="8.7109375" style="1" customWidth="1"/>
    <col min="1769" max="1769" width="5.28515625" style="1" customWidth="1"/>
    <col min="1770" max="1770" width="8.7109375" style="1" customWidth="1"/>
    <col min="1771" max="1771" width="5.28515625" style="1" customWidth="1"/>
    <col min="1772" max="1772" width="8.7109375" style="1" customWidth="1"/>
    <col min="1773" max="1773" width="5.28515625" style="1" customWidth="1"/>
    <col min="1774" max="1774" width="8.7109375" style="1" customWidth="1"/>
    <col min="1775" max="1775" width="5.28515625" style="1" customWidth="1"/>
    <col min="1776" max="1776" width="8.7109375" style="1" customWidth="1"/>
    <col min="1777" max="1777" width="5.7109375" style="1" customWidth="1"/>
    <col min="1778" max="1778" width="10" style="1" customWidth="1"/>
    <col min="1779" max="1779" width="15.140625" style="1" customWidth="1"/>
    <col min="1780" max="1781" width="16.7109375" style="1" customWidth="1"/>
    <col min="1782" max="2017" width="11.42578125" style="1"/>
    <col min="2018" max="2018" width="7.7109375" style="1" customWidth="1"/>
    <col min="2019" max="2019" width="46.140625" style="1" customWidth="1"/>
    <col min="2020" max="2020" width="9.28515625" style="1" customWidth="1"/>
    <col min="2021" max="2021" width="5.28515625" style="1" customWidth="1"/>
    <col min="2022" max="2022" width="8.7109375" style="1" customWidth="1"/>
    <col min="2023" max="2023" width="5.28515625" style="1" customWidth="1"/>
    <col min="2024" max="2024" width="8.7109375" style="1" customWidth="1"/>
    <col min="2025" max="2025" width="5.28515625" style="1" customWidth="1"/>
    <col min="2026" max="2026" width="8.7109375" style="1" customWidth="1"/>
    <col min="2027" max="2027" width="5.28515625" style="1" customWidth="1"/>
    <col min="2028" max="2028" width="8.7109375" style="1" customWidth="1"/>
    <col min="2029" max="2029" width="5.28515625" style="1" customWidth="1"/>
    <col min="2030" max="2030" width="8.7109375" style="1" customWidth="1"/>
    <col min="2031" max="2031" width="5.28515625" style="1" customWidth="1"/>
    <col min="2032" max="2032" width="8.7109375" style="1" customWidth="1"/>
    <col min="2033" max="2033" width="5.7109375" style="1" customWidth="1"/>
    <col min="2034" max="2034" width="10" style="1" customWidth="1"/>
    <col min="2035" max="2035" width="15.140625" style="1" customWidth="1"/>
    <col min="2036" max="2037" width="16.7109375" style="1" customWidth="1"/>
    <col min="2038" max="2273" width="11.42578125" style="1"/>
    <col min="2274" max="2274" width="7.7109375" style="1" customWidth="1"/>
    <col min="2275" max="2275" width="46.140625" style="1" customWidth="1"/>
    <col min="2276" max="2276" width="9.28515625" style="1" customWidth="1"/>
    <col min="2277" max="2277" width="5.28515625" style="1" customWidth="1"/>
    <col min="2278" max="2278" width="8.7109375" style="1" customWidth="1"/>
    <col min="2279" max="2279" width="5.28515625" style="1" customWidth="1"/>
    <col min="2280" max="2280" width="8.7109375" style="1" customWidth="1"/>
    <col min="2281" max="2281" width="5.28515625" style="1" customWidth="1"/>
    <col min="2282" max="2282" width="8.7109375" style="1" customWidth="1"/>
    <col min="2283" max="2283" width="5.28515625" style="1" customWidth="1"/>
    <col min="2284" max="2284" width="8.7109375" style="1" customWidth="1"/>
    <col min="2285" max="2285" width="5.28515625" style="1" customWidth="1"/>
    <col min="2286" max="2286" width="8.7109375" style="1" customWidth="1"/>
    <col min="2287" max="2287" width="5.28515625" style="1" customWidth="1"/>
    <col min="2288" max="2288" width="8.7109375" style="1" customWidth="1"/>
    <col min="2289" max="2289" width="5.7109375" style="1" customWidth="1"/>
    <col min="2290" max="2290" width="10" style="1" customWidth="1"/>
    <col min="2291" max="2291" width="15.140625" style="1" customWidth="1"/>
    <col min="2292" max="2293" width="16.7109375" style="1" customWidth="1"/>
    <col min="2294" max="2529" width="11.42578125" style="1"/>
    <col min="2530" max="2530" width="7.7109375" style="1" customWidth="1"/>
    <col min="2531" max="2531" width="46.140625" style="1" customWidth="1"/>
    <col min="2532" max="2532" width="9.28515625" style="1" customWidth="1"/>
    <col min="2533" max="2533" width="5.28515625" style="1" customWidth="1"/>
    <col min="2534" max="2534" width="8.7109375" style="1" customWidth="1"/>
    <col min="2535" max="2535" width="5.28515625" style="1" customWidth="1"/>
    <col min="2536" max="2536" width="8.7109375" style="1" customWidth="1"/>
    <col min="2537" max="2537" width="5.28515625" style="1" customWidth="1"/>
    <col min="2538" max="2538" width="8.7109375" style="1" customWidth="1"/>
    <col min="2539" max="2539" width="5.28515625" style="1" customWidth="1"/>
    <col min="2540" max="2540" width="8.7109375" style="1" customWidth="1"/>
    <col min="2541" max="2541" width="5.28515625" style="1" customWidth="1"/>
    <col min="2542" max="2542" width="8.7109375" style="1" customWidth="1"/>
    <col min="2543" max="2543" width="5.28515625" style="1" customWidth="1"/>
    <col min="2544" max="2544" width="8.7109375" style="1" customWidth="1"/>
    <col min="2545" max="2545" width="5.7109375" style="1" customWidth="1"/>
    <col min="2546" max="2546" width="10" style="1" customWidth="1"/>
    <col min="2547" max="2547" width="15.140625" style="1" customWidth="1"/>
    <col min="2548" max="2549" width="16.7109375" style="1" customWidth="1"/>
    <col min="2550" max="2785" width="11.42578125" style="1"/>
    <col min="2786" max="2786" width="7.7109375" style="1" customWidth="1"/>
    <col min="2787" max="2787" width="46.140625" style="1" customWidth="1"/>
    <col min="2788" max="2788" width="9.28515625" style="1" customWidth="1"/>
    <col min="2789" max="2789" width="5.28515625" style="1" customWidth="1"/>
    <col min="2790" max="2790" width="8.7109375" style="1" customWidth="1"/>
    <col min="2791" max="2791" width="5.28515625" style="1" customWidth="1"/>
    <col min="2792" max="2792" width="8.7109375" style="1" customWidth="1"/>
    <col min="2793" max="2793" width="5.28515625" style="1" customWidth="1"/>
    <col min="2794" max="2794" width="8.7109375" style="1" customWidth="1"/>
    <col min="2795" max="2795" width="5.28515625" style="1" customWidth="1"/>
    <col min="2796" max="2796" width="8.7109375" style="1" customWidth="1"/>
    <col min="2797" max="2797" width="5.28515625" style="1" customWidth="1"/>
    <col min="2798" max="2798" width="8.7109375" style="1" customWidth="1"/>
    <col min="2799" max="2799" width="5.28515625" style="1" customWidth="1"/>
    <col min="2800" max="2800" width="8.7109375" style="1" customWidth="1"/>
    <col min="2801" max="2801" width="5.7109375" style="1" customWidth="1"/>
    <col min="2802" max="2802" width="10" style="1" customWidth="1"/>
    <col min="2803" max="2803" width="15.140625" style="1" customWidth="1"/>
    <col min="2804" max="2805" width="16.7109375" style="1" customWidth="1"/>
    <col min="2806" max="3041" width="11.42578125" style="1"/>
    <col min="3042" max="3042" width="7.7109375" style="1" customWidth="1"/>
    <col min="3043" max="3043" width="46.140625" style="1" customWidth="1"/>
    <col min="3044" max="3044" width="9.28515625" style="1" customWidth="1"/>
    <col min="3045" max="3045" width="5.28515625" style="1" customWidth="1"/>
    <col min="3046" max="3046" width="8.7109375" style="1" customWidth="1"/>
    <col min="3047" max="3047" width="5.28515625" style="1" customWidth="1"/>
    <col min="3048" max="3048" width="8.7109375" style="1" customWidth="1"/>
    <col min="3049" max="3049" width="5.28515625" style="1" customWidth="1"/>
    <col min="3050" max="3050" width="8.7109375" style="1" customWidth="1"/>
    <col min="3051" max="3051" width="5.28515625" style="1" customWidth="1"/>
    <col min="3052" max="3052" width="8.7109375" style="1" customWidth="1"/>
    <col min="3053" max="3053" width="5.28515625" style="1" customWidth="1"/>
    <col min="3054" max="3054" width="8.7109375" style="1" customWidth="1"/>
    <col min="3055" max="3055" width="5.28515625" style="1" customWidth="1"/>
    <col min="3056" max="3056" width="8.7109375" style="1" customWidth="1"/>
    <col min="3057" max="3057" width="5.7109375" style="1" customWidth="1"/>
    <col min="3058" max="3058" width="10" style="1" customWidth="1"/>
    <col min="3059" max="3059" width="15.140625" style="1" customWidth="1"/>
    <col min="3060" max="3061" width="16.7109375" style="1" customWidth="1"/>
    <col min="3062" max="3297" width="11.42578125" style="1"/>
    <col min="3298" max="3298" width="7.7109375" style="1" customWidth="1"/>
    <col min="3299" max="3299" width="46.140625" style="1" customWidth="1"/>
    <col min="3300" max="3300" width="9.28515625" style="1" customWidth="1"/>
    <col min="3301" max="3301" width="5.28515625" style="1" customWidth="1"/>
    <col min="3302" max="3302" width="8.7109375" style="1" customWidth="1"/>
    <col min="3303" max="3303" width="5.28515625" style="1" customWidth="1"/>
    <col min="3304" max="3304" width="8.7109375" style="1" customWidth="1"/>
    <col min="3305" max="3305" width="5.28515625" style="1" customWidth="1"/>
    <col min="3306" max="3306" width="8.7109375" style="1" customWidth="1"/>
    <col min="3307" max="3307" width="5.28515625" style="1" customWidth="1"/>
    <col min="3308" max="3308" width="8.7109375" style="1" customWidth="1"/>
    <col min="3309" max="3309" width="5.28515625" style="1" customWidth="1"/>
    <col min="3310" max="3310" width="8.7109375" style="1" customWidth="1"/>
    <col min="3311" max="3311" width="5.28515625" style="1" customWidth="1"/>
    <col min="3312" max="3312" width="8.7109375" style="1" customWidth="1"/>
    <col min="3313" max="3313" width="5.7109375" style="1" customWidth="1"/>
    <col min="3314" max="3314" width="10" style="1" customWidth="1"/>
    <col min="3315" max="3315" width="15.140625" style="1" customWidth="1"/>
    <col min="3316" max="3317" width="16.7109375" style="1" customWidth="1"/>
    <col min="3318" max="3553" width="11.42578125" style="1"/>
    <col min="3554" max="3554" width="7.7109375" style="1" customWidth="1"/>
    <col min="3555" max="3555" width="46.140625" style="1" customWidth="1"/>
    <col min="3556" max="3556" width="9.28515625" style="1" customWidth="1"/>
    <col min="3557" max="3557" width="5.28515625" style="1" customWidth="1"/>
    <col min="3558" max="3558" width="8.7109375" style="1" customWidth="1"/>
    <col min="3559" max="3559" width="5.28515625" style="1" customWidth="1"/>
    <col min="3560" max="3560" width="8.7109375" style="1" customWidth="1"/>
    <col min="3561" max="3561" width="5.28515625" style="1" customWidth="1"/>
    <col min="3562" max="3562" width="8.7109375" style="1" customWidth="1"/>
    <col min="3563" max="3563" width="5.28515625" style="1" customWidth="1"/>
    <col min="3564" max="3564" width="8.7109375" style="1" customWidth="1"/>
    <col min="3565" max="3565" width="5.28515625" style="1" customWidth="1"/>
    <col min="3566" max="3566" width="8.7109375" style="1" customWidth="1"/>
    <col min="3567" max="3567" width="5.28515625" style="1" customWidth="1"/>
    <col min="3568" max="3568" width="8.7109375" style="1" customWidth="1"/>
    <col min="3569" max="3569" width="5.7109375" style="1" customWidth="1"/>
    <col min="3570" max="3570" width="10" style="1" customWidth="1"/>
    <col min="3571" max="3571" width="15.140625" style="1" customWidth="1"/>
    <col min="3572" max="3573" width="16.7109375" style="1" customWidth="1"/>
    <col min="3574" max="3809" width="11.42578125" style="1"/>
    <col min="3810" max="3810" width="7.7109375" style="1" customWidth="1"/>
    <col min="3811" max="3811" width="46.140625" style="1" customWidth="1"/>
    <col min="3812" max="3812" width="9.28515625" style="1" customWidth="1"/>
    <col min="3813" max="3813" width="5.28515625" style="1" customWidth="1"/>
    <col min="3814" max="3814" width="8.7109375" style="1" customWidth="1"/>
    <col min="3815" max="3815" width="5.28515625" style="1" customWidth="1"/>
    <col min="3816" max="3816" width="8.7109375" style="1" customWidth="1"/>
    <col min="3817" max="3817" width="5.28515625" style="1" customWidth="1"/>
    <col min="3818" max="3818" width="8.7109375" style="1" customWidth="1"/>
    <col min="3819" max="3819" width="5.28515625" style="1" customWidth="1"/>
    <col min="3820" max="3820" width="8.7109375" style="1" customWidth="1"/>
    <col min="3821" max="3821" width="5.28515625" style="1" customWidth="1"/>
    <col min="3822" max="3822" width="8.7109375" style="1" customWidth="1"/>
    <col min="3823" max="3823" width="5.28515625" style="1" customWidth="1"/>
    <col min="3824" max="3824" width="8.7109375" style="1" customWidth="1"/>
    <col min="3825" max="3825" width="5.7109375" style="1" customWidth="1"/>
    <col min="3826" max="3826" width="10" style="1" customWidth="1"/>
    <col min="3827" max="3827" width="15.140625" style="1" customWidth="1"/>
    <col min="3828" max="3829" width="16.7109375" style="1" customWidth="1"/>
    <col min="3830" max="4065" width="11.42578125" style="1"/>
    <col min="4066" max="4066" width="7.7109375" style="1" customWidth="1"/>
    <col min="4067" max="4067" width="46.140625" style="1" customWidth="1"/>
    <col min="4068" max="4068" width="9.28515625" style="1" customWidth="1"/>
    <col min="4069" max="4069" width="5.28515625" style="1" customWidth="1"/>
    <col min="4070" max="4070" width="8.7109375" style="1" customWidth="1"/>
    <col min="4071" max="4071" width="5.28515625" style="1" customWidth="1"/>
    <col min="4072" max="4072" width="8.7109375" style="1" customWidth="1"/>
    <col min="4073" max="4073" width="5.28515625" style="1" customWidth="1"/>
    <col min="4074" max="4074" width="8.7109375" style="1" customWidth="1"/>
    <col min="4075" max="4075" width="5.28515625" style="1" customWidth="1"/>
    <col min="4076" max="4076" width="8.7109375" style="1" customWidth="1"/>
    <col min="4077" max="4077" width="5.28515625" style="1" customWidth="1"/>
    <col min="4078" max="4078" width="8.7109375" style="1" customWidth="1"/>
    <col min="4079" max="4079" width="5.28515625" style="1" customWidth="1"/>
    <col min="4080" max="4080" width="8.7109375" style="1" customWidth="1"/>
    <col min="4081" max="4081" width="5.7109375" style="1" customWidth="1"/>
    <col min="4082" max="4082" width="10" style="1" customWidth="1"/>
    <col min="4083" max="4083" width="15.140625" style="1" customWidth="1"/>
    <col min="4084" max="4085" width="16.7109375" style="1" customWidth="1"/>
    <col min="4086" max="4321" width="11.42578125" style="1"/>
    <col min="4322" max="4322" width="7.7109375" style="1" customWidth="1"/>
    <col min="4323" max="4323" width="46.140625" style="1" customWidth="1"/>
    <col min="4324" max="4324" width="9.28515625" style="1" customWidth="1"/>
    <col min="4325" max="4325" width="5.28515625" style="1" customWidth="1"/>
    <col min="4326" max="4326" width="8.7109375" style="1" customWidth="1"/>
    <col min="4327" max="4327" width="5.28515625" style="1" customWidth="1"/>
    <col min="4328" max="4328" width="8.7109375" style="1" customWidth="1"/>
    <col min="4329" max="4329" width="5.28515625" style="1" customWidth="1"/>
    <col min="4330" max="4330" width="8.7109375" style="1" customWidth="1"/>
    <col min="4331" max="4331" width="5.28515625" style="1" customWidth="1"/>
    <col min="4332" max="4332" width="8.7109375" style="1" customWidth="1"/>
    <col min="4333" max="4333" width="5.28515625" style="1" customWidth="1"/>
    <col min="4334" max="4334" width="8.7109375" style="1" customWidth="1"/>
    <col min="4335" max="4335" width="5.28515625" style="1" customWidth="1"/>
    <col min="4336" max="4336" width="8.7109375" style="1" customWidth="1"/>
    <col min="4337" max="4337" width="5.7109375" style="1" customWidth="1"/>
    <col min="4338" max="4338" width="10" style="1" customWidth="1"/>
    <col min="4339" max="4339" width="15.140625" style="1" customWidth="1"/>
    <col min="4340" max="4341" width="16.7109375" style="1" customWidth="1"/>
    <col min="4342" max="4577" width="11.42578125" style="1"/>
    <col min="4578" max="4578" width="7.7109375" style="1" customWidth="1"/>
    <col min="4579" max="4579" width="46.140625" style="1" customWidth="1"/>
    <col min="4580" max="4580" width="9.28515625" style="1" customWidth="1"/>
    <col min="4581" max="4581" width="5.28515625" style="1" customWidth="1"/>
    <col min="4582" max="4582" width="8.7109375" style="1" customWidth="1"/>
    <col min="4583" max="4583" width="5.28515625" style="1" customWidth="1"/>
    <col min="4584" max="4584" width="8.7109375" style="1" customWidth="1"/>
    <col min="4585" max="4585" width="5.28515625" style="1" customWidth="1"/>
    <col min="4586" max="4586" width="8.7109375" style="1" customWidth="1"/>
    <col min="4587" max="4587" width="5.28515625" style="1" customWidth="1"/>
    <col min="4588" max="4588" width="8.7109375" style="1" customWidth="1"/>
    <col min="4589" max="4589" width="5.28515625" style="1" customWidth="1"/>
    <col min="4590" max="4590" width="8.7109375" style="1" customWidth="1"/>
    <col min="4591" max="4591" width="5.28515625" style="1" customWidth="1"/>
    <col min="4592" max="4592" width="8.7109375" style="1" customWidth="1"/>
    <col min="4593" max="4593" width="5.7109375" style="1" customWidth="1"/>
    <col min="4594" max="4594" width="10" style="1" customWidth="1"/>
    <col min="4595" max="4595" width="15.140625" style="1" customWidth="1"/>
    <col min="4596" max="4597" width="16.7109375" style="1" customWidth="1"/>
    <col min="4598" max="4833" width="11.42578125" style="1"/>
    <col min="4834" max="4834" width="7.7109375" style="1" customWidth="1"/>
    <col min="4835" max="4835" width="46.140625" style="1" customWidth="1"/>
    <col min="4836" max="4836" width="9.28515625" style="1" customWidth="1"/>
    <col min="4837" max="4837" width="5.28515625" style="1" customWidth="1"/>
    <col min="4838" max="4838" width="8.7109375" style="1" customWidth="1"/>
    <col min="4839" max="4839" width="5.28515625" style="1" customWidth="1"/>
    <col min="4840" max="4840" width="8.7109375" style="1" customWidth="1"/>
    <col min="4841" max="4841" width="5.28515625" style="1" customWidth="1"/>
    <col min="4842" max="4842" width="8.7109375" style="1" customWidth="1"/>
    <col min="4843" max="4843" width="5.28515625" style="1" customWidth="1"/>
    <col min="4844" max="4844" width="8.7109375" style="1" customWidth="1"/>
    <col min="4845" max="4845" width="5.28515625" style="1" customWidth="1"/>
    <col min="4846" max="4846" width="8.7109375" style="1" customWidth="1"/>
    <col min="4847" max="4847" width="5.28515625" style="1" customWidth="1"/>
    <col min="4848" max="4848" width="8.7109375" style="1" customWidth="1"/>
    <col min="4849" max="4849" width="5.7109375" style="1" customWidth="1"/>
    <col min="4850" max="4850" width="10" style="1" customWidth="1"/>
    <col min="4851" max="4851" width="15.140625" style="1" customWidth="1"/>
    <col min="4852" max="4853" width="16.7109375" style="1" customWidth="1"/>
    <col min="4854" max="5089" width="11.42578125" style="1"/>
    <col min="5090" max="5090" width="7.7109375" style="1" customWidth="1"/>
    <col min="5091" max="5091" width="46.140625" style="1" customWidth="1"/>
    <col min="5092" max="5092" width="9.28515625" style="1" customWidth="1"/>
    <col min="5093" max="5093" width="5.28515625" style="1" customWidth="1"/>
    <col min="5094" max="5094" width="8.7109375" style="1" customWidth="1"/>
    <col min="5095" max="5095" width="5.28515625" style="1" customWidth="1"/>
    <col min="5096" max="5096" width="8.7109375" style="1" customWidth="1"/>
    <col min="5097" max="5097" width="5.28515625" style="1" customWidth="1"/>
    <col min="5098" max="5098" width="8.7109375" style="1" customWidth="1"/>
    <col min="5099" max="5099" width="5.28515625" style="1" customWidth="1"/>
    <col min="5100" max="5100" width="8.7109375" style="1" customWidth="1"/>
    <col min="5101" max="5101" width="5.28515625" style="1" customWidth="1"/>
    <col min="5102" max="5102" width="8.7109375" style="1" customWidth="1"/>
    <col min="5103" max="5103" width="5.28515625" style="1" customWidth="1"/>
    <col min="5104" max="5104" width="8.7109375" style="1" customWidth="1"/>
    <col min="5105" max="5105" width="5.7109375" style="1" customWidth="1"/>
    <col min="5106" max="5106" width="10" style="1" customWidth="1"/>
    <col min="5107" max="5107" width="15.140625" style="1" customWidth="1"/>
    <col min="5108" max="5109" width="16.7109375" style="1" customWidth="1"/>
    <col min="5110" max="5345" width="11.42578125" style="1"/>
    <col min="5346" max="5346" width="7.7109375" style="1" customWidth="1"/>
    <col min="5347" max="5347" width="46.140625" style="1" customWidth="1"/>
    <col min="5348" max="5348" width="9.28515625" style="1" customWidth="1"/>
    <col min="5349" max="5349" width="5.28515625" style="1" customWidth="1"/>
    <col min="5350" max="5350" width="8.7109375" style="1" customWidth="1"/>
    <col min="5351" max="5351" width="5.28515625" style="1" customWidth="1"/>
    <col min="5352" max="5352" width="8.7109375" style="1" customWidth="1"/>
    <col min="5353" max="5353" width="5.28515625" style="1" customWidth="1"/>
    <col min="5354" max="5354" width="8.7109375" style="1" customWidth="1"/>
    <col min="5355" max="5355" width="5.28515625" style="1" customWidth="1"/>
    <col min="5356" max="5356" width="8.7109375" style="1" customWidth="1"/>
    <col min="5357" max="5357" width="5.28515625" style="1" customWidth="1"/>
    <col min="5358" max="5358" width="8.7109375" style="1" customWidth="1"/>
    <col min="5359" max="5359" width="5.28515625" style="1" customWidth="1"/>
    <col min="5360" max="5360" width="8.7109375" style="1" customWidth="1"/>
    <col min="5361" max="5361" width="5.7109375" style="1" customWidth="1"/>
    <col min="5362" max="5362" width="10" style="1" customWidth="1"/>
    <col min="5363" max="5363" width="15.140625" style="1" customWidth="1"/>
    <col min="5364" max="5365" width="16.7109375" style="1" customWidth="1"/>
    <col min="5366" max="5601" width="11.42578125" style="1"/>
    <col min="5602" max="5602" width="7.7109375" style="1" customWidth="1"/>
    <col min="5603" max="5603" width="46.140625" style="1" customWidth="1"/>
    <col min="5604" max="5604" width="9.28515625" style="1" customWidth="1"/>
    <col min="5605" max="5605" width="5.28515625" style="1" customWidth="1"/>
    <col min="5606" max="5606" width="8.7109375" style="1" customWidth="1"/>
    <col min="5607" max="5607" width="5.28515625" style="1" customWidth="1"/>
    <col min="5608" max="5608" width="8.7109375" style="1" customWidth="1"/>
    <col min="5609" max="5609" width="5.28515625" style="1" customWidth="1"/>
    <col min="5610" max="5610" width="8.7109375" style="1" customWidth="1"/>
    <col min="5611" max="5611" width="5.28515625" style="1" customWidth="1"/>
    <col min="5612" max="5612" width="8.7109375" style="1" customWidth="1"/>
    <col min="5613" max="5613" width="5.28515625" style="1" customWidth="1"/>
    <col min="5614" max="5614" width="8.7109375" style="1" customWidth="1"/>
    <col min="5615" max="5615" width="5.28515625" style="1" customWidth="1"/>
    <col min="5616" max="5616" width="8.7109375" style="1" customWidth="1"/>
    <col min="5617" max="5617" width="5.7109375" style="1" customWidth="1"/>
    <col min="5618" max="5618" width="10" style="1" customWidth="1"/>
    <col min="5619" max="5619" width="15.140625" style="1" customWidth="1"/>
    <col min="5620" max="5621" width="16.7109375" style="1" customWidth="1"/>
    <col min="5622" max="5857" width="11.42578125" style="1"/>
    <col min="5858" max="5858" width="7.7109375" style="1" customWidth="1"/>
    <col min="5859" max="5859" width="46.140625" style="1" customWidth="1"/>
    <col min="5860" max="5860" width="9.28515625" style="1" customWidth="1"/>
    <col min="5861" max="5861" width="5.28515625" style="1" customWidth="1"/>
    <col min="5862" max="5862" width="8.7109375" style="1" customWidth="1"/>
    <col min="5863" max="5863" width="5.28515625" style="1" customWidth="1"/>
    <col min="5864" max="5864" width="8.7109375" style="1" customWidth="1"/>
    <col min="5865" max="5865" width="5.28515625" style="1" customWidth="1"/>
    <col min="5866" max="5866" width="8.7109375" style="1" customWidth="1"/>
    <col min="5867" max="5867" width="5.28515625" style="1" customWidth="1"/>
    <col min="5868" max="5868" width="8.7109375" style="1" customWidth="1"/>
    <col min="5869" max="5869" width="5.28515625" style="1" customWidth="1"/>
    <col min="5870" max="5870" width="8.7109375" style="1" customWidth="1"/>
    <col min="5871" max="5871" width="5.28515625" style="1" customWidth="1"/>
    <col min="5872" max="5872" width="8.7109375" style="1" customWidth="1"/>
    <col min="5873" max="5873" width="5.7109375" style="1" customWidth="1"/>
    <col min="5874" max="5874" width="10" style="1" customWidth="1"/>
    <col min="5875" max="5875" width="15.140625" style="1" customWidth="1"/>
    <col min="5876" max="5877" width="16.7109375" style="1" customWidth="1"/>
    <col min="5878" max="6113" width="11.42578125" style="1"/>
    <col min="6114" max="6114" width="7.7109375" style="1" customWidth="1"/>
    <col min="6115" max="6115" width="46.140625" style="1" customWidth="1"/>
    <col min="6116" max="6116" width="9.28515625" style="1" customWidth="1"/>
    <col min="6117" max="6117" width="5.28515625" style="1" customWidth="1"/>
    <col min="6118" max="6118" width="8.7109375" style="1" customWidth="1"/>
    <col min="6119" max="6119" width="5.28515625" style="1" customWidth="1"/>
    <col min="6120" max="6120" width="8.7109375" style="1" customWidth="1"/>
    <col min="6121" max="6121" width="5.28515625" style="1" customWidth="1"/>
    <col min="6122" max="6122" width="8.7109375" style="1" customWidth="1"/>
    <col min="6123" max="6123" width="5.28515625" style="1" customWidth="1"/>
    <col min="6124" max="6124" width="8.7109375" style="1" customWidth="1"/>
    <col min="6125" max="6125" width="5.28515625" style="1" customWidth="1"/>
    <col min="6126" max="6126" width="8.7109375" style="1" customWidth="1"/>
    <col min="6127" max="6127" width="5.28515625" style="1" customWidth="1"/>
    <col min="6128" max="6128" width="8.7109375" style="1" customWidth="1"/>
    <col min="6129" max="6129" width="5.7109375" style="1" customWidth="1"/>
    <col min="6130" max="6130" width="10" style="1" customWidth="1"/>
    <col min="6131" max="6131" width="15.140625" style="1" customWidth="1"/>
    <col min="6132" max="6133" width="16.7109375" style="1" customWidth="1"/>
    <col min="6134" max="6369" width="11.42578125" style="1"/>
    <col min="6370" max="6370" width="7.7109375" style="1" customWidth="1"/>
    <col min="6371" max="6371" width="46.140625" style="1" customWidth="1"/>
    <col min="6372" max="6372" width="9.28515625" style="1" customWidth="1"/>
    <col min="6373" max="6373" width="5.28515625" style="1" customWidth="1"/>
    <col min="6374" max="6374" width="8.7109375" style="1" customWidth="1"/>
    <col min="6375" max="6375" width="5.28515625" style="1" customWidth="1"/>
    <col min="6376" max="6376" width="8.7109375" style="1" customWidth="1"/>
    <col min="6377" max="6377" width="5.28515625" style="1" customWidth="1"/>
    <col min="6378" max="6378" width="8.7109375" style="1" customWidth="1"/>
    <col min="6379" max="6379" width="5.28515625" style="1" customWidth="1"/>
    <col min="6380" max="6380" width="8.7109375" style="1" customWidth="1"/>
    <col min="6381" max="6381" width="5.28515625" style="1" customWidth="1"/>
    <col min="6382" max="6382" width="8.7109375" style="1" customWidth="1"/>
    <col min="6383" max="6383" width="5.28515625" style="1" customWidth="1"/>
    <col min="6384" max="6384" width="8.7109375" style="1" customWidth="1"/>
    <col min="6385" max="6385" width="5.7109375" style="1" customWidth="1"/>
    <col min="6386" max="6386" width="10" style="1" customWidth="1"/>
    <col min="6387" max="6387" width="15.140625" style="1" customWidth="1"/>
    <col min="6388" max="6389" width="16.7109375" style="1" customWidth="1"/>
    <col min="6390" max="6625" width="11.42578125" style="1"/>
    <col min="6626" max="6626" width="7.7109375" style="1" customWidth="1"/>
    <col min="6627" max="6627" width="46.140625" style="1" customWidth="1"/>
    <col min="6628" max="6628" width="9.28515625" style="1" customWidth="1"/>
    <col min="6629" max="6629" width="5.28515625" style="1" customWidth="1"/>
    <col min="6630" max="6630" width="8.7109375" style="1" customWidth="1"/>
    <col min="6631" max="6631" width="5.28515625" style="1" customWidth="1"/>
    <col min="6632" max="6632" width="8.7109375" style="1" customWidth="1"/>
    <col min="6633" max="6633" width="5.28515625" style="1" customWidth="1"/>
    <col min="6634" max="6634" width="8.7109375" style="1" customWidth="1"/>
    <col min="6635" max="6635" width="5.28515625" style="1" customWidth="1"/>
    <col min="6636" max="6636" width="8.7109375" style="1" customWidth="1"/>
    <col min="6637" max="6637" width="5.28515625" style="1" customWidth="1"/>
    <col min="6638" max="6638" width="8.7109375" style="1" customWidth="1"/>
    <col min="6639" max="6639" width="5.28515625" style="1" customWidth="1"/>
    <col min="6640" max="6640" width="8.7109375" style="1" customWidth="1"/>
    <col min="6641" max="6641" width="5.7109375" style="1" customWidth="1"/>
    <col min="6642" max="6642" width="10" style="1" customWidth="1"/>
    <col min="6643" max="6643" width="15.140625" style="1" customWidth="1"/>
    <col min="6644" max="6645" width="16.7109375" style="1" customWidth="1"/>
    <col min="6646" max="6881" width="11.42578125" style="1"/>
    <col min="6882" max="6882" width="7.7109375" style="1" customWidth="1"/>
    <col min="6883" max="6883" width="46.140625" style="1" customWidth="1"/>
    <col min="6884" max="6884" width="9.28515625" style="1" customWidth="1"/>
    <col min="6885" max="6885" width="5.28515625" style="1" customWidth="1"/>
    <col min="6886" max="6886" width="8.7109375" style="1" customWidth="1"/>
    <col min="6887" max="6887" width="5.28515625" style="1" customWidth="1"/>
    <col min="6888" max="6888" width="8.7109375" style="1" customWidth="1"/>
    <col min="6889" max="6889" width="5.28515625" style="1" customWidth="1"/>
    <col min="6890" max="6890" width="8.7109375" style="1" customWidth="1"/>
    <col min="6891" max="6891" width="5.28515625" style="1" customWidth="1"/>
    <col min="6892" max="6892" width="8.7109375" style="1" customWidth="1"/>
    <col min="6893" max="6893" width="5.28515625" style="1" customWidth="1"/>
    <col min="6894" max="6894" width="8.7109375" style="1" customWidth="1"/>
    <col min="6895" max="6895" width="5.28515625" style="1" customWidth="1"/>
    <col min="6896" max="6896" width="8.7109375" style="1" customWidth="1"/>
    <col min="6897" max="6897" width="5.7109375" style="1" customWidth="1"/>
    <col min="6898" max="6898" width="10" style="1" customWidth="1"/>
    <col min="6899" max="6899" width="15.140625" style="1" customWidth="1"/>
    <col min="6900" max="6901" width="16.7109375" style="1" customWidth="1"/>
    <col min="6902" max="7137" width="11.42578125" style="1"/>
    <col min="7138" max="7138" width="7.7109375" style="1" customWidth="1"/>
    <col min="7139" max="7139" width="46.140625" style="1" customWidth="1"/>
    <col min="7140" max="7140" width="9.28515625" style="1" customWidth="1"/>
    <col min="7141" max="7141" width="5.28515625" style="1" customWidth="1"/>
    <col min="7142" max="7142" width="8.7109375" style="1" customWidth="1"/>
    <col min="7143" max="7143" width="5.28515625" style="1" customWidth="1"/>
    <col min="7144" max="7144" width="8.7109375" style="1" customWidth="1"/>
    <col min="7145" max="7145" width="5.28515625" style="1" customWidth="1"/>
    <col min="7146" max="7146" width="8.7109375" style="1" customWidth="1"/>
    <col min="7147" max="7147" width="5.28515625" style="1" customWidth="1"/>
    <col min="7148" max="7148" width="8.7109375" style="1" customWidth="1"/>
    <col min="7149" max="7149" width="5.28515625" style="1" customWidth="1"/>
    <col min="7150" max="7150" width="8.7109375" style="1" customWidth="1"/>
    <col min="7151" max="7151" width="5.28515625" style="1" customWidth="1"/>
    <col min="7152" max="7152" width="8.7109375" style="1" customWidth="1"/>
    <col min="7153" max="7153" width="5.7109375" style="1" customWidth="1"/>
    <col min="7154" max="7154" width="10" style="1" customWidth="1"/>
    <col min="7155" max="7155" width="15.140625" style="1" customWidth="1"/>
    <col min="7156" max="7157" width="16.7109375" style="1" customWidth="1"/>
    <col min="7158" max="7393" width="11.42578125" style="1"/>
    <col min="7394" max="7394" width="7.7109375" style="1" customWidth="1"/>
    <col min="7395" max="7395" width="46.140625" style="1" customWidth="1"/>
    <col min="7396" max="7396" width="9.28515625" style="1" customWidth="1"/>
    <col min="7397" max="7397" width="5.28515625" style="1" customWidth="1"/>
    <col min="7398" max="7398" width="8.7109375" style="1" customWidth="1"/>
    <col min="7399" max="7399" width="5.28515625" style="1" customWidth="1"/>
    <col min="7400" max="7400" width="8.7109375" style="1" customWidth="1"/>
    <col min="7401" max="7401" width="5.28515625" style="1" customWidth="1"/>
    <col min="7402" max="7402" width="8.7109375" style="1" customWidth="1"/>
    <col min="7403" max="7403" width="5.28515625" style="1" customWidth="1"/>
    <col min="7404" max="7404" width="8.7109375" style="1" customWidth="1"/>
    <col min="7405" max="7405" width="5.28515625" style="1" customWidth="1"/>
    <col min="7406" max="7406" width="8.7109375" style="1" customWidth="1"/>
    <col min="7407" max="7407" width="5.28515625" style="1" customWidth="1"/>
    <col min="7408" max="7408" width="8.7109375" style="1" customWidth="1"/>
    <col min="7409" max="7409" width="5.7109375" style="1" customWidth="1"/>
    <col min="7410" max="7410" width="10" style="1" customWidth="1"/>
    <col min="7411" max="7411" width="15.140625" style="1" customWidth="1"/>
    <col min="7412" max="7413" width="16.7109375" style="1" customWidth="1"/>
    <col min="7414" max="7649" width="11.42578125" style="1"/>
    <col min="7650" max="7650" width="7.7109375" style="1" customWidth="1"/>
    <col min="7651" max="7651" width="46.140625" style="1" customWidth="1"/>
    <col min="7652" max="7652" width="9.28515625" style="1" customWidth="1"/>
    <col min="7653" max="7653" width="5.28515625" style="1" customWidth="1"/>
    <col min="7654" max="7654" width="8.7109375" style="1" customWidth="1"/>
    <col min="7655" max="7655" width="5.28515625" style="1" customWidth="1"/>
    <col min="7656" max="7656" width="8.7109375" style="1" customWidth="1"/>
    <col min="7657" max="7657" width="5.28515625" style="1" customWidth="1"/>
    <col min="7658" max="7658" width="8.7109375" style="1" customWidth="1"/>
    <col min="7659" max="7659" width="5.28515625" style="1" customWidth="1"/>
    <col min="7660" max="7660" width="8.7109375" style="1" customWidth="1"/>
    <col min="7661" max="7661" width="5.28515625" style="1" customWidth="1"/>
    <col min="7662" max="7662" width="8.7109375" style="1" customWidth="1"/>
    <col min="7663" max="7663" width="5.28515625" style="1" customWidth="1"/>
    <col min="7664" max="7664" width="8.7109375" style="1" customWidth="1"/>
    <col min="7665" max="7665" width="5.7109375" style="1" customWidth="1"/>
    <col min="7666" max="7666" width="10" style="1" customWidth="1"/>
    <col min="7667" max="7667" width="15.140625" style="1" customWidth="1"/>
    <col min="7668" max="7669" width="16.7109375" style="1" customWidth="1"/>
    <col min="7670" max="7905" width="11.42578125" style="1"/>
    <col min="7906" max="7906" width="7.7109375" style="1" customWidth="1"/>
    <col min="7907" max="7907" width="46.140625" style="1" customWidth="1"/>
    <col min="7908" max="7908" width="9.28515625" style="1" customWidth="1"/>
    <col min="7909" max="7909" width="5.28515625" style="1" customWidth="1"/>
    <col min="7910" max="7910" width="8.7109375" style="1" customWidth="1"/>
    <col min="7911" max="7911" width="5.28515625" style="1" customWidth="1"/>
    <col min="7912" max="7912" width="8.7109375" style="1" customWidth="1"/>
    <col min="7913" max="7913" width="5.28515625" style="1" customWidth="1"/>
    <col min="7914" max="7914" width="8.7109375" style="1" customWidth="1"/>
    <col min="7915" max="7915" width="5.28515625" style="1" customWidth="1"/>
    <col min="7916" max="7916" width="8.7109375" style="1" customWidth="1"/>
    <col min="7917" max="7917" width="5.28515625" style="1" customWidth="1"/>
    <col min="7918" max="7918" width="8.7109375" style="1" customWidth="1"/>
    <col min="7919" max="7919" width="5.28515625" style="1" customWidth="1"/>
    <col min="7920" max="7920" width="8.7109375" style="1" customWidth="1"/>
    <col min="7921" max="7921" width="5.7109375" style="1" customWidth="1"/>
    <col min="7922" max="7922" width="10" style="1" customWidth="1"/>
    <col min="7923" max="7923" width="15.140625" style="1" customWidth="1"/>
    <col min="7924" max="7925" width="16.7109375" style="1" customWidth="1"/>
    <col min="7926" max="8161" width="11.42578125" style="1"/>
    <col min="8162" max="8162" width="7.7109375" style="1" customWidth="1"/>
    <col min="8163" max="8163" width="46.140625" style="1" customWidth="1"/>
    <col min="8164" max="8164" width="9.28515625" style="1" customWidth="1"/>
    <col min="8165" max="8165" width="5.28515625" style="1" customWidth="1"/>
    <col min="8166" max="8166" width="8.7109375" style="1" customWidth="1"/>
    <col min="8167" max="8167" width="5.28515625" style="1" customWidth="1"/>
    <col min="8168" max="8168" width="8.7109375" style="1" customWidth="1"/>
    <col min="8169" max="8169" width="5.28515625" style="1" customWidth="1"/>
    <col min="8170" max="8170" width="8.7109375" style="1" customWidth="1"/>
    <col min="8171" max="8171" width="5.28515625" style="1" customWidth="1"/>
    <col min="8172" max="8172" width="8.7109375" style="1" customWidth="1"/>
    <col min="8173" max="8173" width="5.28515625" style="1" customWidth="1"/>
    <col min="8174" max="8174" width="8.7109375" style="1" customWidth="1"/>
    <col min="8175" max="8175" width="5.28515625" style="1" customWidth="1"/>
    <col min="8176" max="8176" width="8.7109375" style="1" customWidth="1"/>
    <col min="8177" max="8177" width="5.7109375" style="1" customWidth="1"/>
    <col min="8178" max="8178" width="10" style="1" customWidth="1"/>
    <col min="8179" max="8179" width="15.140625" style="1" customWidth="1"/>
    <col min="8180" max="8181" width="16.7109375" style="1" customWidth="1"/>
    <col min="8182" max="8417" width="11.42578125" style="1"/>
    <col min="8418" max="8418" width="7.7109375" style="1" customWidth="1"/>
    <col min="8419" max="8419" width="46.140625" style="1" customWidth="1"/>
    <col min="8420" max="8420" width="9.28515625" style="1" customWidth="1"/>
    <col min="8421" max="8421" width="5.28515625" style="1" customWidth="1"/>
    <col min="8422" max="8422" width="8.7109375" style="1" customWidth="1"/>
    <col min="8423" max="8423" width="5.28515625" style="1" customWidth="1"/>
    <col min="8424" max="8424" width="8.7109375" style="1" customWidth="1"/>
    <col min="8425" max="8425" width="5.28515625" style="1" customWidth="1"/>
    <col min="8426" max="8426" width="8.7109375" style="1" customWidth="1"/>
    <col min="8427" max="8427" width="5.28515625" style="1" customWidth="1"/>
    <col min="8428" max="8428" width="8.7109375" style="1" customWidth="1"/>
    <col min="8429" max="8429" width="5.28515625" style="1" customWidth="1"/>
    <col min="8430" max="8430" width="8.7109375" style="1" customWidth="1"/>
    <col min="8431" max="8431" width="5.28515625" style="1" customWidth="1"/>
    <col min="8432" max="8432" width="8.7109375" style="1" customWidth="1"/>
    <col min="8433" max="8433" width="5.7109375" style="1" customWidth="1"/>
    <col min="8434" max="8434" width="10" style="1" customWidth="1"/>
    <col min="8435" max="8435" width="15.140625" style="1" customWidth="1"/>
    <col min="8436" max="8437" width="16.7109375" style="1" customWidth="1"/>
    <col min="8438" max="8673" width="11.42578125" style="1"/>
    <col min="8674" max="8674" width="7.7109375" style="1" customWidth="1"/>
    <col min="8675" max="8675" width="46.140625" style="1" customWidth="1"/>
    <col min="8676" max="8676" width="9.28515625" style="1" customWidth="1"/>
    <col min="8677" max="8677" width="5.28515625" style="1" customWidth="1"/>
    <col min="8678" max="8678" width="8.7109375" style="1" customWidth="1"/>
    <col min="8679" max="8679" width="5.28515625" style="1" customWidth="1"/>
    <col min="8680" max="8680" width="8.7109375" style="1" customWidth="1"/>
    <col min="8681" max="8681" width="5.28515625" style="1" customWidth="1"/>
    <col min="8682" max="8682" width="8.7109375" style="1" customWidth="1"/>
    <col min="8683" max="8683" width="5.28515625" style="1" customWidth="1"/>
    <col min="8684" max="8684" width="8.7109375" style="1" customWidth="1"/>
    <col min="8685" max="8685" width="5.28515625" style="1" customWidth="1"/>
    <col min="8686" max="8686" width="8.7109375" style="1" customWidth="1"/>
    <col min="8687" max="8687" width="5.28515625" style="1" customWidth="1"/>
    <col min="8688" max="8688" width="8.7109375" style="1" customWidth="1"/>
    <col min="8689" max="8689" width="5.7109375" style="1" customWidth="1"/>
    <col min="8690" max="8690" width="10" style="1" customWidth="1"/>
    <col min="8691" max="8691" width="15.140625" style="1" customWidth="1"/>
    <col min="8692" max="8693" width="16.7109375" style="1" customWidth="1"/>
    <col min="8694" max="8929" width="11.42578125" style="1"/>
    <col min="8930" max="8930" width="7.7109375" style="1" customWidth="1"/>
    <col min="8931" max="8931" width="46.140625" style="1" customWidth="1"/>
    <col min="8932" max="8932" width="9.28515625" style="1" customWidth="1"/>
    <col min="8933" max="8933" width="5.28515625" style="1" customWidth="1"/>
    <col min="8934" max="8934" width="8.7109375" style="1" customWidth="1"/>
    <col min="8935" max="8935" width="5.28515625" style="1" customWidth="1"/>
    <col min="8936" max="8936" width="8.7109375" style="1" customWidth="1"/>
    <col min="8937" max="8937" width="5.28515625" style="1" customWidth="1"/>
    <col min="8938" max="8938" width="8.7109375" style="1" customWidth="1"/>
    <col min="8939" max="8939" width="5.28515625" style="1" customWidth="1"/>
    <col min="8940" max="8940" width="8.7109375" style="1" customWidth="1"/>
    <col min="8941" max="8941" width="5.28515625" style="1" customWidth="1"/>
    <col min="8942" max="8942" width="8.7109375" style="1" customWidth="1"/>
    <col min="8943" max="8943" width="5.28515625" style="1" customWidth="1"/>
    <col min="8944" max="8944" width="8.7109375" style="1" customWidth="1"/>
    <col min="8945" max="8945" width="5.7109375" style="1" customWidth="1"/>
    <col min="8946" max="8946" width="10" style="1" customWidth="1"/>
    <col min="8947" max="8947" width="15.140625" style="1" customWidth="1"/>
    <col min="8948" max="8949" width="16.7109375" style="1" customWidth="1"/>
    <col min="8950" max="9185" width="11.42578125" style="1"/>
    <col min="9186" max="9186" width="7.7109375" style="1" customWidth="1"/>
    <col min="9187" max="9187" width="46.140625" style="1" customWidth="1"/>
    <col min="9188" max="9188" width="9.28515625" style="1" customWidth="1"/>
    <col min="9189" max="9189" width="5.28515625" style="1" customWidth="1"/>
    <col min="9190" max="9190" width="8.7109375" style="1" customWidth="1"/>
    <col min="9191" max="9191" width="5.28515625" style="1" customWidth="1"/>
    <col min="9192" max="9192" width="8.7109375" style="1" customWidth="1"/>
    <col min="9193" max="9193" width="5.28515625" style="1" customWidth="1"/>
    <col min="9194" max="9194" width="8.7109375" style="1" customWidth="1"/>
    <col min="9195" max="9195" width="5.28515625" style="1" customWidth="1"/>
    <col min="9196" max="9196" width="8.7109375" style="1" customWidth="1"/>
    <col min="9197" max="9197" width="5.28515625" style="1" customWidth="1"/>
    <col min="9198" max="9198" width="8.7109375" style="1" customWidth="1"/>
    <col min="9199" max="9199" width="5.28515625" style="1" customWidth="1"/>
    <col min="9200" max="9200" width="8.7109375" style="1" customWidth="1"/>
    <col min="9201" max="9201" width="5.7109375" style="1" customWidth="1"/>
    <col min="9202" max="9202" width="10" style="1" customWidth="1"/>
    <col min="9203" max="9203" width="15.140625" style="1" customWidth="1"/>
    <col min="9204" max="9205" width="16.7109375" style="1" customWidth="1"/>
    <col min="9206" max="9441" width="11.42578125" style="1"/>
    <col min="9442" max="9442" width="7.7109375" style="1" customWidth="1"/>
    <col min="9443" max="9443" width="46.140625" style="1" customWidth="1"/>
    <col min="9444" max="9444" width="9.28515625" style="1" customWidth="1"/>
    <col min="9445" max="9445" width="5.28515625" style="1" customWidth="1"/>
    <col min="9446" max="9446" width="8.7109375" style="1" customWidth="1"/>
    <col min="9447" max="9447" width="5.28515625" style="1" customWidth="1"/>
    <col min="9448" max="9448" width="8.7109375" style="1" customWidth="1"/>
    <col min="9449" max="9449" width="5.28515625" style="1" customWidth="1"/>
    <col min="9450" max="9450" width="8.7109375" style="1" customWidth="1"/>
    <col min="9451" max="9451" width="5.28515625" style="1" customWidth="1"/>
    <col min="9452" max="9452" width="8.7109375" style="1" customWidth="1"/>
    <col min="9453" max="9453" width="5.28515625" style="1" customWidth="1"/>
    <col min="9454" max="9454" width="8.7109375" style="1" customWidth="1"/>
    <col min="9455" max="9455" width="5.28515625" style="1" customWidth="1"/>
    <col min="9456" max="9456" width="8.7109375" style="1" customWidth="1"/>
    <col min="9457" max="9457" width="5.7109375" style="1" customWidth="1"/>
    <col min="9458" max="9458" width="10" style="1" customWidth="1"/>
    <col min="9459" max="9459" width="15.140625" style="1" customWidth="1"/>
    <col min="9460" max="9461" width="16.7109375" style="1" customWidth="1"/>
    <col min="9462" max="9697" width="11.42578125" style="1"/>
    <col min="9698" max="9698" width="7.7109375" style="1" customWidth="1"/>
    <col min="9699" max="9699" width="46.140625" style="1" customWidth="1"/>
    <col min="9700" max="9700" width="9.28515625" style="1" customWidth="1"/>
    <col min="9701" max="9701" width="5.28515625" style="1" customWidth="1"/>
    <col min="9702" max="9702" width="8.7109375" style="1" customWidth="1"/>
    <col min="9703" max="9703" width="5.28515625" style="1" customWidth="1"/>
    <col min="9704" max="9704" width="8.7109375" style="1" customWidth="1"/>
    <col min="9705" max="9705" width="5.28515625" style="1" customWidth="1"/>
    <col min="9706" max="9706" width="8.7109375" style="1" customWidth="1"/>
    <col min="9707" max="9707" width="5.28515625" style="1" customWidth="1"/>
    <col min="9708" max="9708" width="8.7109375" style="1" customWidth="1"/>
    <col min="9709" max="9709" width="5.28515625" style="1" customWidth="1"/>
    <col min="9710" max="9710" width="8.7109375" style="1" customWidth="1"/>
    <col min="9711" max="9711" width="5.28515625" style="1" customWidth="1"/>
    <col min="9712" max="9712" width="8.7109375" style="1" customWidth="1"/>
    <col min="9713" max="9713" width="5.7109375" style="1" customWidth="1"/>
    <col min="9714" max="9714" width="10" style="1" customWidth="1"/>
    <col min="9715" max="9715" width="15.140625" style="1" customWidth="1"/>
    <col min="9716" max="9717" width="16.7109375" style="1" customWidth="1"/>
    <col min="9718" max="9953" width="11.42578125" style="1"/>
    <col min="9954" max="9954" width="7.7109375" style="1" customWidth="1"/>
    <col min="9955" max="9955" width="46.140625" style="1" customWidth="1"/>
    <col min="9956" max="9956" width="9.28515625" style="1" customWidth="1"/>
    <col min="9957" max="9957" width="5.28515625" style="1" customWidth="1"/>
    <col min="9958" max="9958" width="8.7109375" style="1" customWidth="1"/>
    <col min="9959" max="9959" width="5.28515625" style="1" customWidth="1"/>
    <col min="9960" max="9960" width="8.7109375" style="1" customWidth="1"/>
    <col min="9961" max="9961" width="5.28515625" style="1" customWidth="1"/>
    <col min="9962" max="9962" width="8.7109375" style="1" customWidth="1"/>
    <col min="9963" max="9963" width="5.28515625" style="1" customWidth="1"/>
    <col min="9964" max="9964" width="8.7109375" style="1" customWidth="1"/>
    <col min="9965" max="9965" width="5.28515625" style="1" customWidth="1"/>
    <col min="9966" max="9966" width="8.7109375" style="1" customWidth="1"/>
    <col min="9967" max="9967" width="5.28515625" style="1" customWidth="1"/>
    <col min="9968" max="9968" width="8.7109375" style="1" customWidth="1"/>
    <col min="9969" max="9969" width="5.7109375" style="1" customWidth="1"/>
    <col min="9970" max="9970" width="10" style="1" customWidth="1"/>
    <col min="9971" max="9971" width="15.140625" style="1" customWidth="1"/>
    <col min="9972" max="9973" width="16.7109375" style="1" customWidth="1"/>
    <col min="9974" max="10209" width="11.42578125" style="1"/>
    <col min="10210" max="10210" width="7.7109375" style="1" customWidth="1"/>
    <col min="10211" max="10211" width="46.140625" style="1" customWidth="1"/>
    <col min="10212" max="10212" width="9.28515625" style="1" customWidth="1"/>
    <col min="10213" max="10213" width="5.28515625" style="1" customWidth="1"/>
    <col min="10214" max="10214" width="8.7109375" style="1" customWidth="1"/>
    <col min="10215" max="10215" width="5.28515625" style="1" customWidth="1"/>
    <col min="10216" max="10216" width="8.7109375" style="1" customWidth="1"/>
    <col min="10217" max="10217" width="5.28515625" style="1" customWidth="1"/>
    <col min="10218" max="10218" width="8.7109375" style="1" customWidth="1"/>
    <col min="10219" max="10219" width="5.28515625" style="1" customWidth="1"/>
    <col min="10220" max="10220" width="8.7109375" style="1" customWidth="1"/>
    <col min="10221" max="10221" width="5.28515625" style="1" customWidth="1"/>
    <col min="10222" max="10222" width="8.7109375" style="1" customWidth="1"/>
    <col min="10223" max="10223" width="5.28515625" style="1" customWidth="1"/>
    <col min="10224" max="10224" width="8.7109375" style="1" customWidth="1"/>
    <col min="10225" max="10225" width="5.7109375" style="1" customWidth="1"/>
    <col min="10226" max="10226" width="10" style="1" customWidth="1"/>
    <col min="10227" max="10227" width="15.140625" style="1" customWidth="1"/>
    <col min="10228" max="10229" width="16.7109375" style="1" customWidth="1"/>
    <col min="10230" max="10465" width="11.42578125" style="1"/>
    <col min="10466" max="10466" width="7.7109375" style="1" customWidth="1"/>
    <col min="10467" max="10467" width="46.140625" style="1" customWidth="1"/>
    <col min="10468" max="10468" width="9.28515625" style="1" customWidth="1"/>
    <col min="10469" max="10469" width="5.28515625" style="1" customWidth="1"/>
    <col min="10470" max="10470" width="8.7109375" style="1" customWidth="1"/>
    <col min="10471" max="10471" width="5.28515625" style="1" customWidth="1"/>
    <col min="10472" max="10472" width="8.7109375" style="1" customWidth="1"/>
    <col min="10473" max="10473" width="5.28515625" style="1" customWidth="1"/>
    <col min="10474" max="10474" width="8.7109375" style="1" customWidth="1"/>
    <col min="10475" max="10475" width="5.28515625" style="1" customWidth="1"/>
    <col min="10476" max="10476" width="8.7109375" style="1" customWidth="1"/>
    <col min="10477" max="10477" width="5.28515625" style="1" customWidth="1"/>
    <col min="10478" max="10478" width="8.7109375" style="1" customWidth="1"/>
    <col min="10479" max="10479" width="5.28515625" style="1" customWidth="1"/>
    <col min="10480" max="10480" width="8.7109375" style="1" customWidth="1"/>
    <col min="10481" max="10481" width="5.7109375" style="1" customWidth="1"/>
    <col min="10482" max="10482" width="10" style="1" customWidth="1"/>
    <col min="10483" max="10483" width="15.140625" style="1" customWidth="1"/>
    <col min="10484" max="10485" width="16.7109375" style="1" customWidth="1"/>
    <col min="10486" max="10721" width="11.42578125" style="1"/>
    <col min="10722" max="10722" width="7.7109375" style="1" customWidth="1"/>
    <col min="10723" max="10723" width="46.140625" style="1" customWidth="1"/>
    <col min="10724" max="10724" width="9.28515625" style="1" customWidth="1"/>
    <col min="10725" max="10725" width="5.28515625" style="1" customWidth="1"/>
    <col min="10726" max="10726" width="8.7109375" style="1" customWidth="1"/>
    <col min="10727" max="10727" width="5.28515625" style="1" customWidth="1"/>
    <col min="10728" max="10728" width="8.7109375" style="1" customWidth="1"/>
    <col min="10729" max="10729" width="5.28515625" style="1" customWidth="1"/>
    <col min="10730" max="10730" width="8.7109375" style="1" customWidth="1"/>
    <col min="10731" max="10731" width="5.28515625" style="1" customWidth="1"/>
    <col min="10732" max="10732" width="8.7109375" style="1" customWidth="1"/>
    <col min="10733" max="10733" width="5.28515625" style="1" customWidth="1"/>
    <col min="10734" max="10734" width="8.7109375" style="1" customWidth="1"/>
    <col min="10735" max="10735" width="5.28515625" style="1" customWidth="1"/>
    <col min="10736" max="10736" width="8.7109375" style="1" customWidth="1"/>
    <col min="10737" max="10737" width="5.7109375" style="1" customWidth="1"/>
    <col min="10738" max="10738" width="10" style="1" customWidth="1"/>
    <col min="10739" max="10739" width="15.140625" style="1" customWidth="1"/>
    <col min="10740" max="10741" width="16.7109375" style="1" customWidth="1"/>
    <col min="10742" max="10977" width="11.42578125" style="1"/>
    <col min="10978" max="10978" width="7.7109375" style="1" customWidth="1"/>
    <col min="10979" max="10979" width="46.140625" style="1" customWidth="1"/>
    <col min="10980" max="10980" width="9.28515625" style="1" customWidth="1"/>
    <col min="10981" max="10981" width="5.28515625" style="1" customWidth="1"/>
    <col min="10982" max="10982" width="8.7109375" style="1" customWidth="1"/>
    <col min="10983" max="10983" width="5.28515625" style="1" customWidth="1"/>
    <col min="10984" max="10984" width="8.7109375" style="1" customWidth="1"/>
    <col min="10985" max="10985" width="5.28515625" style="1" customWidth="1"/>
    <col min="10986" max="10986" width="8.7109375" style="1" customWidth="1"/>
    <col min="10987" max="10987" width="5.28515625" style="1" customWidth="1"/>
    <col min="10988" max="10988" width="8.7109375" style="1" customWidth="1"/>
    <col min="10989" max="10989" width="5.28515625" style="1" customWidth="1"/>
    <col min="10990" max="10990" width="8.7109375" style="1" customWidth="1"/>
    <col min="10991" max="10991" width="5.28515625" style="1" customWidth="1"/>
    <col min="10992" max="10992" width="8.7109375" style="1" customWidth="1"/>
    <col min="10993" max="10993" width="5.7109375" style="1" customWidth="1"/>
    <col min="10994" max="10994" width="10" style="1" customWidth="1"/>
    <col min="10995" max="10995" width="15.140625" style="1" customWidth="1"/>
    <col min="10996" max="10997" width="16.7109375" style="1" customWidth="1"/>
    <col min="10998" max="11233" width="11.42578125" style="1"/>
    <col min="11234" max="11234" width="7.7109375" style="1" customWidth="1"/>
    <col min="11235" max="11235" width="46.140625" style="1" customWidth="1"/>
    <col min="11236" max="11236" width="9.28515625" style="1" customWidth="1"/>
    <col min="11237" max="11237" width="5.28515625" style="1" customWidth="1"/>
    <col min="11238" max="11238" width="8.7109375" style="1" customWidth="1"/>
    <col min="11239" max="11239" width="5.28515625" style="1" customWidth="1"/>
    <col min="11240" max="11240" width="8.7109375" style="1" customWidth="1"/>
    <col min="11241" max="11241" width="5.28515625" style="1" customWidth="1"/>
    <col min="11242" max="11242" width="8.7109375" style="1" customWidth="1"/>
    <col min="11243" max="11243" width="5.28515625" style="1" customWidth="1"/>
    <col min="11244" max="11244" width="8.7109375" style="1" customWidth="1"/>
    <col min="11245" max="11245" width="5.28515625" style="1" customWidth="1"/>
    <col min="11246" max="11246" width="8.7109375" style="1" customWidth="1"/>
    <col min="11247" max="11247" width="5.28515625" style="1" customWidth="1"/>
    <col min="11248" max="11248" width="8.7109375" style="1" customWidth="1"/>
    <col min="11249" max="11249" width="5.7109375" style="1" customWidth="1"/>
    <col min="11250" max="11250" width="10" style="1" customWidth="1"/>
    <col min="11251" max="11251" width="15.140625" style="1" customWidth="1"/>
    <col min="11252" max="11253" width="16.7109375" style="1" customWidth="1"/>
    <col min="11254" max="11489" width="11.42578125" style="1"/>
    <col min="11490" max="11490" width="7.7109375" style="1" customWidth="1"/>
    <col min="11491" max="11491" width="46.140625" style="1" customWidth="1"/>
    <col min="11492" max="11492" width="9.28515625" style="1" customWidth="1"/>
    <col min="11493" max="11493" width="5.28515625" style="1" customWidth="1"/>
    <col min="11494" max="11494" width="8.7109375" style="1" customWidth="1"/>
    <col min="11495" max="11495" width="5.28515625" style="1" customWidth="1"/>
    <col min="11496" max="11496" width="8.7109375" style="1" customWidth="1"/>
    <col min="11497" max="11497" width="5.28515625" style="1" customWidth="1"/>
    <col min="11498" max="11498" width="8.7109375" style="1" customWidth="1"/>
    <col min="11499" max="11499" width="5.28515625" style="1" customWidth="1"/>
    <col min="11500" max="11500" width="8.7109375" style="1" customWidth="1"/>
    <col min="11501" max="11501" width="5.28515625" style="1" customWidth="1"/>
    <col min="11502" max="11502" width="8.7109375" style="1" customWidth="1"/>
    <col min="11503" max="11503" width="5.28515625" style="1" customWidth="1"/>
    <col min="11504" max="11504" width="8.7109375" style="1" customWidth="1"/>
    <col min="11505" max="11505" width="5.7109375" style="1" customWidth="1"/>
    <col min="11506" max="11506" width="10" style="1" customWidth="1"/>
    <col min="11507" max="11507" width="15.140625" style="1" customWidth="1"/>
    <col min="11508" max="11509" width="16.7109375" style="1" customWidth="1"/>
    <col min="11510" max="11745" width="11.42578125" style="1"/>
    <col min="11746" max="11746" width="7.7109375" style="1" customWidth="1"/>
    <col min="11747" max="11747" width="46.140625" style="1" customWidth="1"/>
    <col min="11748" max="11748" width="9.28515625" style="1" customWidth="1"/>
    <col min="11749" max="11749" width="5.28515625" style="1" customWidth="1"/>
    <col min="11750" max="11750" width="8.7109375" style="1" customWidth="1"/>
    <col min="11751" max="11751" width="5.28515625" style="1" customWidth="1"/>
    <col min="11752" max="11752" width="8.7109375" style="1" customWidth="1"/>
    <col min="11753" max="11753" width="5.28515625" style="1" customWidth="1"/>
    <col min="11754" max="11754" width="8.7109375" style="1" customWidth="1"/>
    <col min="11755" max="11755" width="5.28515625" style="1" customWidth="1"/>
    <col min="11756" max="11756" width="8.7109375" style="1" customWidth="1"/>
    <col min="11757" max="11757" width="5.28515625" style="1" customWidth="1"/>
    <col min="11758" max="11758" width="8.7109375" style="1" customWidth="1"/>
    <col min="11759" max="11759" width="5.28515625" style="1" customWidth="1"/>
    <col min="11760" max="11760" width="8.7109375" style="1" customWidth="1"/>
    <col min="11761" max="11761" width="5.7109375" style="1" customWidth="1"/>
    <col min="11762" max="11762" width="10" style="1" customWidth="1"/>
    <col min="11763" max="11763" width="15.140625" style="1" customWidth="1"/>
    <col min="11764" max="11765" width="16.7109375" style="1" customWidth="1"/>
    <col min="11766" max="12001" width="11.42578125" style="1"/>
    <col min="12002" max="12002" width="7.7109375" style="1" customWidth="1"/>
    <col min="12003" max="12003" width="46.140625" style="1" customWidth="1"/>
    <col min="12004" max="12004" width="9.28515625" style="1" customWidth="1"/>
    <col min="12005" max="12005" width="5.28515625" style="1" customWidth="1"/>
    <col min="12006" max="12006" width="8.7109375" style="1" customWidth="1"/>
    <col min="12007" max="12007" width="5.28515625" style="1" customWidth="1"/>
    <col min="12008" max="12008" width="8.7109375" style="1" customWidth="1"/>
    <col min="12009" max="12009" width="5.28515625" style="1" customWidth="1"/>
    <col min="12010" max="12010" width="8.7109375" style="1" customWidth="1"/>
    <col min="12011" max="12011" width="5.28515625" style="1" customWidth="1"/>
    <col min="12012" max="12012" width="8.7109375" style="1" customWidth="1"/>
    <col min="12013" max="12013" width="5.28515625" style="1" customWidth="1"/>
    <col min="12014" max="12014" width="8.7109375" style="1" customWidth="1"/>
    <col min="12015" max="12015" width="5.28515625" style="1" customWidth="1"/>
    <col min="12016" max="12016" width="8.7109375" style="1" customWidth="1"/>
    <col min="12017" max="12017" width="5.7109375" style="1" customWidth="1"/>
    <col min="12018" max="12018" width="10" style="1" customWidth="1"/>
    <col min="12019" max="12019" width="15.140625" style="1" customWidth="1"/>
    <col min="12020" max="12021" width="16.7109375" style="1" customWidth="1"/>
    <col min="12022" max="12257" width="11.42578125" style="1"/>
    <col min="12258" max="12258" width="7.7109375" style="1" customWidth="1"/>
    <col min="12259" max="12259" width="46.140625" style="1" customWidth="1"/>
    <col min="12260" max="12260" width="9.28515625" style="1" customWidth="1"/>
    <col min="12261" max="12261" width="5.28515625" style="1" customWidth="1"/>
    <col min="12262" max="12262" width="8.7109375" style="1" customWidth="1"/>
    <col min="12263" max="12263" width="5.28515625" style="1" customWidth="1"/>
    <col min="12264" max="12264" width="8.7109375" style="1" customWidth="1"/>
    <col min="12265" max="12265" width="5.28515625" style="1" customWidth="1"/>
    <col min="12266" max="12266" width="8.7109375" style="1" customWidth="1"/>
    <col min="12267" max="12267" width="5.28515625" style="1" customWidth="1"/>
    <col min="12268" max="12268" width="8.7109375" style="1" customWidth="1"/>
    <col min="12269" max="12269" width="5.28515625" style="1" customWidth="1"/>
    <col min="12270" max="12270" width="8.7109375" style="1" customWidth="1"/>
    <col min="12271" max="12271" width="5.28515625" style="1" customWidth="1"/>
    <col min="12272" max="12272" width="8.7109375" style="1" customWidth="1"/>
    <col min="12273" max="12273" width="5.7109375" style="1" customWidth="1"/>
    <col min="12274" max="12274" width="10" style="1" customWidth="1"/>
    <col min="12275" max="12275" width="15.140625" style="1" customWidth="1"/>
    <col min="12276" max="12277" width="16.7109375" style="1" customWidth="1"/>
    <col min="12278" max="12513" width="11.42578125" style="1"/>
    <col min="12514" max="12514" width="7.7109375" style="1" customWidth="1"/>
    <col min="12515" max="12515" width="46.140625" style="1" customWidth="1"/>
    <col min="12516" max="12516" width="9.28515625" style="1" customWidth="1"/>
    <col min="12517" max="12517" width="5.28515625" style="1" customWidth="1"/>
    <col min="12518" max="12518" width="8.7109375" style="1" customWidth="1"/>
    <col min="12519" max="12519" width="5.28515625" style="1" customWidth="1"/>
    <col min="12520" max="12520" width="8.7109375" style="1" customWidth="1"/>
    <col min="12521" max="12521" width="5.28515625" style="1" customWidth="1"/>
    <col min="12522" max="12522" width="8.7109375" style="1" customWidth="1"/>
    <col min="12523" max="12523" width="5.28515625" style="1" customWidth="1"/>
    <col min="12524" max="12524" width="8.7109375" style="1" customWidth="1"/>
    <col min="12525" max="12525" width="5.28515625" style="1" customWidth="1"/>
    <col min="12526" max="12526" width="8.7109375" style="1" customWidth="1"/>
    <col min="12527" max="12527" width="5.28515625" style="1" customWidth="1"/>
    <col min="12528" max="12528" width="8.7109375" style="1" customWidth="1"/>
    <col min="12529" max="12529" width="5.7109375" style="1" customWidth="1"/>
    <col min="12530" max="12530" width="10" style="1" customWidth="1"/>
    <col min="12531" max="12531" width="15.140625" style="1" customWidth="1"/>
    <col min="12532" max="12533" width="16.7109375" style="1" customWidth="1"/>
    <col min="12534" max="12769" width="11.42578125" style="1"/>
    <col min="12770" max="12770" width="7.7109375" style="1" customWidth="1"/>
    <col min="12771" max="12771" width="46.140625" style="1" customWidth="1"/>
    <col min="12772" max="12772" width="9.28515625" style="1" customWidth="1"/>
    <col min="12773" max="12773" width="5.28515625" style="1" customWidth="1"/>
    <col min="12774" max="12774" width="8.7109375" style="1" customWidth="1"/>
    <col min="12775" max="12775" width="5.28515625" style="1" customWidth="1"/>
    <col min="12776" max="12776" width="8.7109375" style="1" customWidth="1"/>
    <col min="12777" max="12777" width="5.28515625" style="1" customWidth="1"/>
    <col min="12778" max="12778" width="8.7109375" style="1" customWidth="1"/>
    <col min="12779" max="12779" width="5.28515625" style="1" customWidth="1"/>
    <col min="12780" max="12780" width="8.7109375" style="1" customWidth="1"/>
    <col min="12781" max="12781" width="5.28515625" style="1" customWidth="1"/>
    <col min="12782" max="12782" width="8.7109375" style="1" customWidth="1"/>
    <col min="12783" max="12783" width="5.28515625" style="1" customWidth="1"/>
    <col min="12784" max="12784" width="8.7109375" style="1" customWidth="1"/>
    <col min="12785" max="12785" width="5.7109375" style="1" customWidth="1"/>
    <col min="12786" max="12786" width="10" style="1" customWidth="1"/>
    <col min="12787" max="12787" width="15.140625" style="1" customWidth="1"/>
    <col min="12788" max="12789" width="16.7109375" style="1" customWidth="1"/>
    <col min="12790" max="13025" width="11.42578125" style="1"/>
    <col min="13026" max="13026" width="7.7109375" style="1" customWidth="1"/>
    <col min="13027" max="13027" width="46.140625" style="1" customWidth="1"/>
    <col min="13028" max="13028" width="9.28515625" style="1" customWidth="1"/>
    <col min="13029" max="13029" width="5.28515625" style="1" customWidth="1"/>
    <col min="13030" max="13030" width="8.7109375" style="1" customWidth="1"/>
    <col min="13031" max="13031" width="5.28515625" style="1" customWidth="1"/>
    <col min="13032" max="13032" width="8.7109375" style="1" customWidth="1"/>
    <col min="13033" max="13033" width="5.28515625" style="1" customWidth="1"/>
    <col min="13034" max="13034" width="8.7109375" style="1" customWidth="1"/>
    <col min="13035" max="13035" width="5.28515625" style="1" customWidth="1"/>
    <col min="13036" max="13036" width="8.7109375" style="1" customWidth="1"/>
    <col min="13037" max="13037" width="5.28515625" style="1" customWidth="1"/>
    <col min="13038" max="13038" width="8.7109375" style="1" customWidth="1"/>
    <col min="13039" max="13039" width="5.28515625" style="1" customWidth="1"/>
    <col min="13040" max="13040" width="8.7109375" style="1" customWidth="1"/>
    <col min="13041" max="13041" width="5.7109375" style="1" customWidth="1"/>
    <col min="13042" max="13042" width="10" style="1" customWidth="1"/>
    <col min="13043" max="13043" width="15.140625" style="1" customWidth="1"/>
    <col min="13044" max="13045" width="16.7109375" style="1" customWidth="1"/>
    <col min="13046" max="13281" width="11.42578125" style="1"/>
    <col min="13282" max="13282" width="7.7109375" style="1" customWidth="1"/>
    <col min="13283" max="13283" width="46.140625" style="1" customWidth="1"/>
    <col min="13284" max="13284" width="9.28515625" style="1" customWidth="1"/>
    <col min="13285" max="13285" width="5.28515625" style="1" customWidth="1"/>
    <col min="13286" max="13286" width="8.7109375" style="1" customWidth="1"/>
    <col min="13287" max="13287" width="5.28515625" style="1" customWidth="1"/>
    <col min="13288" max="13288" width="8.7109375" style="1" customWidth="1"/>
    <col min="13289" max="13289" width="5.28515625" style="1" customWidth="1"/>
    <col min="13290" max="13290" width="8.7109375" style="1" customWidth="1"/>
    <col min="13291" max="13291" width="5.28515625" style="1" customWidth="1"/>
    <col min="13292" max="13292" width="8.7109375" style="1" customWidth="1"/>
    <col min="13293" max="13293" width="5.28515625" style="1" customWidth="1"/>
    <col min="13294" max="13294" width="8.7109375" style="1" customWidth="1"/>
    <col min="13295" max="13295" width="5.28515625" style="1" customWidth="1"/>
    <col min="13296" max="13296" width="8.7109375" style="1" customWidth="1"/>
    <col min="13297" max="13297" width="5.7109375" style="1" customWidth="1"/>
    <col min="13298" max="13298" width="10" style="1" customWidth="1"/>
    <col min="13299" max="13299" width="15.140625" style="1" customWidth="1"/>
    <col min="13300" max="13301" width="16.7109375" style="1" customWidth="1"/>
    <col min="13302" max="13537" width="11.42578125" style="1"/>
    <col min="13538" max="13538" width="7.7109375" style="1" customWidth="1"/>
    <col min="13539" max="13539" width="46.140625" style="1" customWidth="1"/>
    <col min="13540" max="13540" width="9.28515625" style="1" customWidth="1"/>
    <col min="13541" max="13541" width="5.28515625" style="1" customWidth="1"/>
    <col min="13542" max="13542" width="8.7109375" style="1" customWidth="1"/>
    <col min="13543" max="13543" width="5.28515625" style="1" customWidth="1"/>
    <col min="13544" max="13544" width="8.7109375" style="1" customWidth="1"/>
    <col min="13545" max="13545" width="5.28515625" style="1" customWidth="1"/>
    <col min="13546" max="13546" width="8.7109375" style="1" customWidth="1"/>
    <col min="13547" max="13547" width="5.28515625" style="1" customWidth="1"/>
    <col min="13548" max="13548" width="8.7109375" style="1" customWidth="1"/>
    <col min="13549" max="13549" width="5.28515625" style="1" customWidth="1"/>
    <col min="13550" max="13550" width="8.7109375" style="1" customWidth="1"/>
    <col min="13551" max="13551" width="5.28515625" style="1" customWidth="1"/>
    <col min="13552" max="13552" width="8.7109375" style="1" customWidth="1"/>
    <col min="13553" max="13553" width="5.7109375" style="1" customWidth="1"/>
    <col min="13554" max="13554" width="10" style="1" customWidth="1"/>
    <col min="13555" max="13555" width="15.140625" style="1" customWidth="1"/>
    <col min="13556" max="13557" width="16.7109375" style="1" customWidth="1"/>
    <col min="13558" max="13793" width="11.42578125" style="1"/>
    <col min="13794" max="13794" width="7.7109375" style="1" customWidth="1"/>
    <col min="13795" max="13795" width="46.140625" style="1" customWidth="1"/>
    <col min="13796" max="13796" width="9.28515625" style="1" customWidth="1"/>
    <col min="13797" max="13797" width="5.28515625" style="1" customWidth="1"/>
    <col min="13798" max="13798" width="8.7109375" style="1" customWidth="1"/>
    <col min="13799" max="13799" width="5.28515625" style="1" customWidth="1"/>
    <col min="13800" max="13800" width="8.7109375" style="1" customWidth="1"/>
    <col min="13801" max="13801" width="5.28515625" style="1" customWidth="1"/>
    <col min="13802" max="13802" width="8.7109375" style="1" customWidth="1"/>
    <col min="13803" max="13803" width="5.28515625" style="1" customWidth="1"/>
    <col min="13804" max="13804" width="8.7109375" style="1" customWidth="1"/>
    <col min="13805" max="13805" width="5.28515625" style="1" customWidth="1"/>
    <col min="13806" max="13806" width="8.7109375" style="1" customWidth="1"/>
    <col min="13807" max="13807" width="5.28515625" style="1" customWidth="1"/>
    <col min="13808" max="13808" width="8.7109375" style="1" customWidth="1"/>
    <col min="13809" max="13809" width="5.7109375" style="1" customWidth="1"/>
    <col min="13810" max="13810" width="10" style="1" customWidth="1"/>
    <col min="13811" max="13811" width="15.140625" style="1" customWidth="1"/>
    <col min="13812" max="13813" width="16.7109375" style="1" customWidth="1"/>
    <col min="13814" max="14049" width="11.42578125" style="1"/>
    <col min="14050" max="14050" width="7.7109375" style="1" customWidth="1"/>
    <col min="14051" max="14051" width="46.140625" style="1" customWidth="1"/>
    <col min="14052" max="14052" width="9.28515625" style="1" customWidth="1"/>
    <col min="14053" max="14053" width="5.28515625" style="1" customWidth="1"/>
    <col min="14054" max="14054" width="8.7109375" style="1" customWidth="1"/>
    <col min="14055" max="14055" width="5.28515625" style="1" customWidth="1"/>
    <col min="14056" max="14056" width="8.7109375" style="1" customWidth="1"/>
    <col min="14057" max="14057" width="5.28515625" style="1" customWidth="1"/>
    <col min="14058" max="14058" width="8.7109375" style="1" customWidth="1"/>
    <col min="14059" max="14059" width="5.28515625" style="1" customWidth="1"/>
    <col min="14060" max="14060" width="8.7109375" style="1" customWidth="1"/>
    <col min="14061" max="14061" width="5.28515625" style="1" customWidth="1"/>
    <col min="14062" max="14062" width="8.7109375" style="1" customWidth="1"/>
    <col min="14063" max="14063" width="5.28515625" style="1" customWidth="1"/>
    <col min="14064" max="14064" width="8.7109375" style="1" customWidth="1"/>
    <col min="14065" max="14065" width="5.7109375" style="1" customWidth="1"/>
    <col min="14066" max="14066" width="10" style="1" customWidth="1"/>
    <col min="14067" max="14067" width="15.140625" style="1" customWidth="1"/>
    <col min="14068" max="14069" width="16.7109375" style="1" customWidth="1"/>
    <col min="14070" max="14305" width="11.42578125" style="1"/>
    <col min="14306" max="14306" width="7.7109375" style="1" customWidth="1"/>
    <col min="14307" max="14307" width="46.140625" style="1" customWidth="1"/>
    <col min="14308" max="14308" width="9.28515625" style="1" customWidth="1"/>
    <col min="14309" max="14309" width="5.28515625" style="1" customWidth="1"/>
    <col min="14310" max="14310" width="8.7109375" style="1" customWidth="1"/>
    <col min="14311" max="14311" width="5.28515625" style="1" customWidth="1"/>
    <col min="14312" max="14312" width="8.7109375" style="1" customWidth="1"/>
    <col min="14313" max="14313" width="5.28515625" style="1" customWidth="1"/>
    <col min="14314" max="14314" width="8.7109375" style="1" customWidth="1"/>
    <col min="14315" max="14315" width="5.28515625" style="1" customWidth="1"/>
    <col min="14316" max="14316" width="8.7109375" style="1" customWidth="1"/>
    <col min="14317" max="14317" width="5.28515625" style="1" customWidth="1"/>
    <col min="14318" max="14318" width="8.7109375" style="1" customWidth="1"/>
    <col min="14319" max="14319" width="5.28515625" style="1" customWidth="1"/>
    <col min="14320" max="14320" width="8.7109375" style="1" customWidth="1"/>
    <col min="14321" max="14321" width="5.7109375" style="1" customWidth="1"/>
    <col min="14322" max="14322" width="10" style="1" customWidth="1"/>
    <col min="14323" max="14323" width="15.140625" style="1" customWidth="1"/>
    <col min="14324" max="14325" width="16.7109375" style="1" customWidth="1"/>
    <col min="14326" max="14561" width="11.42578125" style="1"/>
    <col min="14562" max="14562" width="7.7109375" style="1" customWidth="1"/>
    <col min="14563" max="14563" width="46.140625" style="1" customWidth="1"/>
    <col min="14564" max="14564" width="9.28515625" style="1" customWidth="1"/>
    <col min="14565" max="14565" width="5.28515625" style="1" customWidth="1"/>
    <col min="14566" max="14566" width="8.7109375" style="1" customWidth="1"/>
    <col min="14567" max="14567" width="5.28515625" style="1" customWidth="1"/>
    <col min="14568" max="14568" width="8.7109375" style="1" customWidth="1"/>
    <col min="14569" max="14569" width="5.28515625" style="1" customWidth="1"/>
    <col min="14570" max="14570" width="8.7109375" style="1" customWidth="1"/>
    <col min="14571" max="14571" width="5.28515625" style="1" customWidth="1"/>
    <col min="14572" max="14572" width="8.7109375" style="1" customWidth="1"/>
    <col min="14573" max="14573" width="5.28515625" style="1" customWidth="1"/>
    <col min="14574" max="14574" width="8.7109375" style="1" customWidth="1"/>
    <col min="14575" max="14575" width="5.28515625" style="1" customWidth="1"/>
    <col min="14576" max="14576" width="8.7109375" style="1" customWidth="1"/>
    <col min="14577" max="14577" width="5.7109375" style="1" customWidth="1"/>
    <col min="14578" max="14578" width="10" style="1" customWidth="1"/>
    <col min="14579" max="14579" width="15.140625" style="1" customWidth="1"/>
    <col min="14580" max="14581" width="16.7109375" style="1" customWidth="1"/>
    <col min="14582" max="14817" width="11.42578125" style="1"/>
    <col min="14818" max="14818" width="7.7109375" style="1" customWidth="1"/>
    <col min="14819" max="14819" width="46.140625" style="1" customWidth="1"/>
    <col min="14820" max="14820" width="9.28515625" style="1" customWidth="1"/>
    <col min="14821" max="14821" width="5.28515625" style="1" customWidth="1"/>
    <col min="14822" max="14822" width="8.7109375" style="1" customWidth="1"/>
    <col min="14823" max="14823" width="5.28515625" style="1" customWidth="1"/>
    <col min="14824" max="14824" width="8.7109375" style="1" customWidth="1"/>
    <col min="14825" max="14825" width="5.28515625" style="1" customWidth="1"/>
    <col min="14826" max="14826" width="8.7109375" style="1" customWidth="1"/>
    <col min="14827" max="14827" width="5.28515625" style="1" customWidth="1"/>
    <col min="14828" max="14828" width="8.7109375" style="1" customWidth="1"/>
    <col min="14829" max="14829" width="5.28515625" style="1" customWidth="1"/>
    <col min="14830" max="14830" width="8.7109375" style="1" customWidth="1"/>
    <col min="14831" max="14831" width="5.28515625" style="1" customWidth="1"/>
    <col min="14832" max="14832" width="8.7109375" style="1" customWidth="1"/>
    <col min="14833" max="14833" width="5.7109375" style="1" customWidth="1"/>
    <col min="14834" max="14834" width="10" style="1" customWidth="1"/>
    <col min="14835" max="14835" width="15.140625" style="1" customWidth="1"/>
    <col min="14836" max="14837" width="16.7109375" style="1" customWidth="1"/>
    <col min="14838" max="15073" width="11.42578125" style="1"/>
    <col min="15074" max="15074" width="7.7109375" style="1" customWidth="1"/>
    <col min="15075" max="15075" width="46.140625" style="1" customWidth="1"/>
    <col min="15076" max="15076" width="9.28515625" style="1" customWidth="1"/>
    <col min="15077" max="15077" width="5.28515625" style="1" customWidth="1"/>
    <col min="15078" max="15078" width="8.7109375" style="1" customWidth="1"/>
    <col min="15079" max="15079" width="5.28515625" style="1" customWidth="1"/>
    <col min="15080" max="15080" width="8.7109375" style="1" customWidth="1"/>
    <col min="15081" max="15081" width="5.28515625" style="1" customWidth="1"/>
    <col min="15082" max="15082" width="8.7109375" style="1" customWidth="1"/>
    <col min="15083" max="15083" width="5.28515625" style="1" customWidth="1"/>
    <col min="15084" max="15084" width="8.7109375" style="1" customWidth="1"/>
    <col min="15085" max="15085" width="5.28515625" style="1" customWidth="1"/>
    <col min="15086" max="15086" width="8.7109375" style="1" customWidth="1"/>
    <col min="15087" max="15087" width="5.28515625" style="1" customWidth="1"/>
    <col min="15088" max="15088" width="8.7109375" style="1" customWidth="1"/>
    <col min="15089" max="15089" width="5.7109375" style="1" customWidth="1"/>
    <col min="15090" max="15090" width="10" style="1" customWidth="1"/>
    <col min="15091" max="15091" width="15.140625" style="1" customWidth="1"/>
    <col min="15092" max="15093" width="16.7109375" style="1" customWidth="1"/>
    <col min="15094" max="15329" width="11.42578125" style="1"/>
    <col min="15330" max="15330" width="7.7109375" style="1" customWidth="1"/>
    <col min="15331" max="15331" width="46.140625" style="1" customWidth="1"/>
    <col min="15332" max="15332" width="9.28515625" style="1" customWidth="1"/>
    <col min="15333" max="15333" width="5.28515625" style="1" customWidth="1"/>
    <col min="15334" max="15334" width="8.7109375" style="1" customWidth="1"/>
    <col min="15335" max="15335" width="5.28515625" style="1" customWidth="1"/>
    <col min="15336" max="15336" width="8.7109375" style="1" customWidth="1"/>
    <col min="15337" max="15337" width="5.28515625" style="1" customWidth="1"/>
    <col min="15338" max="15338" width="8.7109375" style="1" customWidth="1"/>
    <col min="15339" max="15339" width="5.28515625" style="1" customWidth="1"/>
    <col min="15340" max="15340" width="8.7109375" style="1" customWidth="1"/>
    <col min="15341" max="15341" width="5.28515625" style="1" customWidth="1"/>
    <col min="15342" max="15342" width="8.7109375" style="1" customWidth="1"/>
    <col min="15343" max="15343" width="5.28515625" style="1" customWidth="1"/>
    <col min="15344" max="15344" width="8.7109375" style="1" customWidth="1"/>
    <col min="15345" max="15345" width="5.7109375" style="1" customWidth="1"/>
    <col min="15346" max="15346" width="10" style="1" customWidth="1"/>
    <col min="15347" max="15347" width="15.140625" style="1" customWidth="1"/>
    <col min="15348" max="15349" width="16.7109375" style="1" customWidth="1"/>
    <col min="15350" max="15585" width="11.42578125" style="1"/>
    <col min="15586" max="15586" width="7.7109375" style="1" customWidth="1"/>
    <col min="15587" max="15587" width="46.140625" style="1" customWidth="1"/>
    <col min="15588" max="15588" width="9.28515625" style="1" customWidth="1"/>
    <col min="15589" max="15589" width="5.28515625" style="1" customWidth="1"/>
    <col min="15590" max="15590" width="8.7109375" style="1" customWidth="1"/>
    <col min="15591" max="15591" width="5.28515625" style="1" customWidth="1"/>
    <col min="15592" max="15592" width="8.7109375" style="1" customWidth="1"/>
    <col min="15593" max="15593" width="5.28515625" style="1" customWidth="1"/>
    <col min="15594" max="15594" width="8.7109375" style="1" customWidth="1"/>
    <col min="15595" max="15595" width="5.28515625" style="1" customWidth="1"/>
    <col min="15596" max="15596" width="8.7109375" style="1" customWidth="1"/>
    <col min="15597" max="15597" width="5.28515625" style="1" customWidth="1"/>
    <col min="15598" max="15598" width="8.7109375" style="1" customWidth="1"/>
    <col min="15599" max="15599" width="5.28515625" style="1" customWidth="1"/>
    <col min="15600" max="15600" width="8.7109375" style="1" customWidth="1"/>
    <col min="15601" max="15601" width="5.7109375" style="1" customWidth="1"/>
    <col min="15602" max="15602" width="10" style="1" customWidth="1"/>
    <col min="15603" max="15603" width="15.140625" style="1" customWidth="1"/>
    <col min="15604" max="15605" width="16.7109375" style="1" customWidth="1"/>
    <col min="15606" max="15841" width="11.42578125" style="1"/>
    <col min="15842" max="15842" width="7.7109375" style="1" customWidth="1"/>
    <col min="15843" max="15843" width="46.140625" style="1" customWidth="1"/>
    <col min="15844" max="15844" width="9.28515625" style="1" customWidth="1"/>
    <col min="15845" max="15845" width="5.28515625" style="1" customWidth="1"/>
    <col min="15846" max="15846" width="8.7109375" style="1" customWidth="1"/>
    <col min="15847" max="15847" width="5.28515625" style="1" customWidth="1"/>
    <col min="15848" max="15848" width="8.7109375" style="1" customWidth="1"/>
    <col min="15849" max="15849" width="5.28515625" style="1" customWidth="1"/>
    <col min="15850" max="15850" width="8.7109375" style="1" customWidth="1"/>
    <col min="15851" max="15851" width="5.28515625" style="1" customWidth="1"/>
    <col min="15852" max="15852" width="8.7109375" style="1" customWidth="1"/>
    <col min="15853" max="15853" width="5.28515625" style="1" customWidth="1"/>
    <col min="15854" max="15854" width="8.7109375" style="1" customWidth="1"/>
    <col min="15855" max="15855" width="5.28515625" style="1" customWidth="1"/>
    <col min="15856" max="15856" width="8.7109375" style="1" customWidth="1"/>
    <col min="15857" max="15857" width="5.7109375" style="1" customWidth="1"/>
    <col min="15858" max="15858" width="10" style="1" customWidth="1"/>
    <col min="15859" max="15859" width="15.140625" style="1" customWidth="1"/>
    <col min="15860" max="15861" width="16.7109375" style="1" customWidth="1"/>
    <col min="15862" max="16097" width="11.42578125" style="1"/>
    <col min="16098" max="16098" width="7.7109375" style="1" customWidth="1"/>
    <col min="16099" max="16099" width="46.140625" style="1" customWidth="1"/>
    <col min="16100" max="16100" width="9.28515625" style="1" customWidth="1"/>
    <col min="16101" max="16101" width="5.28515625" style="1" customWidth="1"/>
    <col min="16102" max="16102" width="8.7109375" style="1" customWidth="1"/>
    <col min="16103" max="16103" width="5.28515625" style="1" customWidth="1"/>
    <col min="16104" max="16104" width="8.7109375" style="1" customWidth="1"/>
    <col min="16105" max="16105" width="5.28515625" style="1" customWidth="1"/>
    <col min="16106" max="16106" width="8.7109375" style="1" customWidth="1"/>
    <col min="16107" max="16107" width="5.28515625" style="1" customWidth="1"/>
    <col min="16108" max="16108" width="8.7109375" style="1" customWidth="1"/>
    <col min="16109" max="16109" width="5.28515625" style="1" customWidth="1"/>
    <col min="16110" max="16110" width="8.7109375" style="1" customWidth="1"/>
    <col min="16111" max="16111" width="5.28515625" style="1" customWidth="1"/>
    <col min="16112" max="16112" width="8.7109375" style="1" customWidth="1"/>
    <col min="16113" max="16113" width="5.7109375" style="1" customWidth="1"/>
    <col min="16114" max="16114" width="10" style="1" customWidth="1"/>
    <col min="16115" max="16115" width="15.140625" style="1" customWidth="1"/>
    <col min="16116" max="16117" width="16.7109375" style="1" customWidth="1"/>
    <col min="16118" max="16384" width="11.42578125" style="1"/>
  </cols>
  <sheetData>
    <row r="1" spans="1:8" x14ac:dyDescent="0.2">
      <c r="A1" s="57"/>
      <c r="B1" s="58"/>
      <c r="C1" s="40"/>
      <c r="D1" s="79"/>
      <c r="E1" s="91"/>
      <c r="F1" s="106"/>
      <c r="G1" s="132"/>
    </row>
    <row r="2" spans="1:8" s="2" customFormat="1" x14ac:dyDescent="0.2">
      <c r="A2" s="59" t="s">
        <v>6</v>
      </c>
      <c r="B2" s="59" t="s">
        <v>9</v>
      </c>
      <c r="C2" s="41" t="s">
        <v>3</v>
      </c>
      <c r="D2" s="80" t="s">
        <v>0</v>
      </c>
      <c r="E2" s="92" t="s">
        <v>4</v>
      </c>
      <c r="F2" s="107" t="s">
        <v>1</v>
      </c>
      <c r="G2" s="145" t="s">
        <v>2</v>
      </c>
      <c r="H2" s="6"/>
    </row>
    <row r="3" spans="1:8" s="2" customFormat="1" x14ac:dyDescent="0.2">
      <c r="A3" s="60" t="s">
        <v>123</v>
      </c>
      <c r="B3" s="60" t="s">
        <v>5</v>
      </c>
      <c r="C3" s="42"/>
      <c r="D3" s="81"/>
      <c r="E3" s="93"/>
      <c r="F3" s="108" t="s">
        <v>124</v>
      </c>
      <c r="G3" s="146" t="s">
        <v>124</v>
      </c>
      <c r="H3" s="6"/>
    </row>
    <row r="4" spans="1:8" s="2" customFormat="1" ht="13.5" thickBot="1" x14ac:dyDescent="0.25">
      <c r="A4" s="61"/>
      <c r="B4" s="62"/>
      <c r="C4" s="3"/>
      <c r="D4" s="82"/>
      <c r="E4" s="94"/>
      <c r="F4" s="109"/>
      <c r="G4" s="133"/>
      <c r="H4" s="6"/>
    </row>
    <row r="5" spans="1:8" s="2" customFormat="1" x14ac:dyDescent="0.2">
      <c r="A5" s="61"/>
      <c r="B5" s="63"/>
      <c r="C5" s="43" t="s">
        <v>84</v>
      </c>
      <c r="D5" s="83"/>
      <c r="E5" s="94"/>
      <c r="F5" s="110"/>
      <c r="G5" s="133"/>
      <c r="H5" s="6"/>
    </row>
    <row r="6" spans="1:8" s="2" customFormat="1" ht="13.5" thickBot="1" x14ac:dyDescent="0.25">
      <c r="A6" s="61"/>
      <c r="B6" s="63"/>
      <c r="C6" s="47" t="s">
        <v>130</v>
      </c>
      <c r="D6" s="83"/>
      <c r="E6" s="94"/>
      <c r="F6" s="110"/>
      <c r="G6" s="133"/>
      <c r="H6" s="6"/>
    </row>
    <row r="7" spans="1:8" s="2" customFormat="1" x14ac:dyDescent="0.2">
      <c r="A7" s="61"/>
      <c r="B7" s="62"/>
      <c r="C7" s="50"/>
      <c r="D7" s="82"/>
      <c r="E7" s="94"/>
      <c r="F7" s="110"/>
      <c r="G7" s="133"/>
      <c r="H7" s="6"/>
    </row>
    <row r="8" spans="1:8" s="2" customFormat="1" x14ac:dyDescent="0.2">
      <c r="A8" s="65">
        <f>(IF(E8=0,0))+IF(E8&gt;0,1+MAX(A$1:A7))</f>
        <v>0</v>
      </c>
      <c r="B8" s="62"/>
      <c r="C8" s="15" t="s">
        <v>10</v>
      </c>
      <c r="D8" s="82"/>
      <c r="E8" s="94"/>
      <c r="F8" s="110"/>
      <c r="G8" s="134"/>
      <c r="H8" s="7"/>
    </row>
    <row r="9" spans="1:8" s="2" customFormat="1" x14ac:dyDescent="0.2">
      <c r="A9" s="65">
        <f>(IF(E9=0,0))+IF(E9&gt;0,1+MAX(A$1:A8))</f>
        <v>0</v>
      </c>
      <c r="B9" s="62"/>
      <c r="C9" s="25"/>
      <c r="D9" s="82"/>
      <c r="E9" s="94"/>
      <c r="F9" s="110"/>
      <c r="G9" s="134"/>
      <c r="H9" s="7"/>
    </row>
    <row r="10" spans="1:8" s="2" customFormat="1" x14ac:dyDescent="0.2">
      <c r="A10" s="65">
        <f>(IF(E10=0,0))+IF(E10&gt;0,1+MAX(A$1:A9))</f>
        <v>0</v>
      </c>
      <c r="B10" s="62"/>
      <c r="C10" s="15" t="s">
        <v>11</v>
      </c>
      <c r="D10" s="82"/>
      <c r="E10" s="94"/>
      <c r="F10" s="110"/>
      <c r="G10" s="135"/>
      <c r="H10" s="7"/>
    </row>
    <row r="11" spans="1:8" s="2" customFormat="1" x14ac:dyDescent="0.2">
      <c r="A11" s="65">
        <f>(IF(E11=0,0))+IF(E11&gt;0,1+MAX(A$1:A10))</f>
        <v>0</v>
      </c>
      <c r="B11" s="62"/>
      <c r="C11" s="8"/>
      <c r="D11" s="82"/>
      <c r="E11" s="94"/>
      <c r="F11" s="110"/>
      <c r="G11" s="135"/>
      <c r="H11" s="6"/>
    </row>
    <row r="12" spans="1:8" s="2" customFormat="1" x14ac:dyDescent="0.2">
      <c r="A12" s="65">
        <f>(IF(E12=0,0))+IF(E12&gt;0,1+MAX(A$1:A11))</f>
        <v>0</v>
      </c>
      <c r="B12" s="66" t="s">
        <v>71</v>
      </c>
      <c r="C12" s="17" t="s">
        <v>90</v>
      </c>
      <c r="D12" s="84"/>
      <c r="E12" s="95"/>
      <c r="F12" s="111"/>
      <c r="G12" s="135"/>
      <c r="H12" s="6"/>
    </row>
    <row r="13" spans="1:8" s="2" customFormat="1" x14ac:dyDescent="0.2">
      <c r="A13" s="65">
        <f>(IF(E13=0,0))+IF(E13&gt;0,1+MAX(A$1:A12))</f>
        <v>0</v>
      </c>
      <c r="B13" s="66"/>
      <c r="C13" s="11"/>
      <c r="D13" s="84"/>
      <c r="E13" s="95"/>
      <c r="F13" s="111"/>
      <c r="G13" s="135"/>
      <c r="H13" s="6"/>
    </row>
    <row r="14" spans="1:8" s="2" customFormat="1" ht="25.5" x14ac:dyDescent="0.2">
      <c r="A14" s="65">
        <f>(IF(E14=0,0))+IF(E14&gt;0,1+MAX(A$1:A13))</f>
        <v>0</v>
      </c>
      <c r="B14" s="66" t="s">
        <v>73</v>
      </c>
      <c r="C14" s="17" t="s">
        <v>91</v>
      </c>
      <c r="D14" s="84"/>
      <c r="E14" s="95"/>
      <c r="F14" s="111"/>
      <c r="G14" s="135"/>
      <c r="H14" s="6"/>
    </row>
    <row r="15" spans="1:8" s="2" customFormat="1" x14ac:dyDescent="0.2">
      <c r="A15" s="65">
        <f>(IF(E15=0,0))+IF(E15&gt;0,1+MAX(A$1:A14))</f>
        <v>0</v>
      </c>
      <c r="B15" s="66"/>
      <c r="C15" s="11"/>
      <c r="D15" s="84"/>
      <c r="E15" s="95"/>
      <c r="F15" s="111"/>
      <c r="G15" s="135"/>
      <c r="H15" s="6"/>
    </row>
    <row r="16" spans="1:8" s="2" customFormat="1" x14ac:dyDescent="0.2">
      <c r="A16" s="65">
        <f>(IF(E16=0,0))+IF(E16&gt;0,1+MAX(A$1:A15))</f>
        <v>1</v>
      </c>
      <c r="B16" s="69"/>
      <c r="C16" s="33" t="s">
        <v>132</v>
      </c>
      <c r="D16" s="84" t="s">
        <v>8</v>
      </c>
      <c r="E16" s="95">
        <v>1</v>
      </c>
      <c r="F16" s="111"/>
      <c r="G16" s="135">
        <f>+E16*F16</f>
        <v>0</v>
      </c>
      <c r="H16" s="6"/>
    </row>
    <row r="17" spans="1:8" s="2" customFormat="1" x14ac:dyDescent="0.2">
      <c r="A17" s="65">
        <f>(IF(E17=0,0))+IF(E17&gt;0,1+MAX(A$1:A16))</f>
        <v>0</v>
      </c>
      <c r="B17" s="66"/>
      <c r="C17" s="33"/>
      <c r="D17" s="84"/>
      <c r="E17" s="99"/>
      <c r="F17" s="111"/>
      <c r="G17" s="135"/>
      <c r="H17" s="6"/>
    </row>
    <row r="18" spans="1:8" s="2" customFormat="1" x14ac:dyDescent="0.2">
      <c r="A18" s="65">
        <f>(IF(E18=0,0))+IF(E18&gt;0,1+MAX(A$1:A17))</f>
        <v>0</v>
      </c>
      <c r="B18" s="66"/>
      <c r="C18" s="17"/>
      <c r="D18" s="84"/>
      <c r="E18" s="95"/>
      <c r="F18" s="111"/>
      <c r="G18" s="135"/>
      <c r="H18" s="6"/>
    </row>
    <row r="19" spans="1:8" s="2" customFormat="1" ht="31.5" customHeight="1" x14ac:dyDescent="0.2">
      <c r="A19" s="65">
        <f>(IF(E19=0,0))+IF(E19&gt;0,1+MAX(A$1:A18))</f>
        <v>0</v>
      </c>
      <c r="B19" s="66"/>
      <c r="C19" s="22" t="str">
        <f>" TOTAL H.T. - "&amp;C10</f>
        <v xml:space="preserve"> TOTAL H.T. - 1 - GRISAILLE "Jésus au Mont des Oliviers"</v>
      </c>
      <c r="D19" s="86"/>
      <c r="E19" s="96"/>
      <c r="F19" s="112"/>
      <c r="G19" s="137">
        <f>SUM(G8:G17)</f>
        <v>0</v>
      </c>
      <c r="H19" s="6"/>
    </row>
    <row r="20" spans="1:8" s="2" customFormat="1" x14ac:dyDescent="0.2">
      <c r="A20" s="65">
        <f>(IF(E20=0,0))+IF(E20&gt;0,1+MAX(A$1:A19))</f>
        <v>0</v>
      </c>
      <c r="B20" s="62"/>
      <c r="C20" s="15" t="s">
        <v>15</v>
      </c>
      <c r="D20" s="82"/>
      <c r="E20" s="94"/>
      <c r="F20" s="110"/>
      <c r="G20" s="135"/>
      <c r="H20" s="7"/>
    </row>
    <row r="21" spans="1:8" s="2" customFormat="1" x14ac:dyDescent="0.2">
      <c r="A21" s="65">
        <f>(IF(E21=0,0))+IF(E21&gt;0,1+MAX(A$1:A20))</f>
        <v>0</v>
      </c>
      <c r="B21" s="62"/>
      <c r="C21" s="8"/>
      <c r="D21" s="82"/>
      <c r="E21" s="94"/>
      <c r="F21" s="110"/>
      <c r="G21" s="135"/>
      <c r="H21" s="6"/>
    </row>
    <row r="22" spans="1:8" s="2" customFormat="1" x14ac:dyDescent="0.2">
      <c r="A22" s="65">
        <f>(IF(E22=0,0))+IF(E22&gt;0,1+MAX(A$1:A21))</f>
        <v>0</v>
      </c>
      <c r="B22" s="66" t="s">
        <v>71</v>
      </c>
      <c r="C22" s="17" t="s">
        <v>90</v>
      </c>
      <c r="D22" s="84"/>
      <c r="E22" s="95"/>
      <c r="F22" s="111"/>
      <c r="G22" s="135"/>
      <c r="H22" s="6"/>
    </row>
    <row r="23" spans="1:8" s="2" customFormat="1" x14ac:dyDescent="0.2">
      <c r="A23" s="65">
        <f>(IF(E23=0,0))+IF(E23&gt;0,1+MAX(A$1:A22))</f>
        <v>0</v>
      </c>
      <c r="B23" s="66"/>
      <c r="C23" s="11"/>
      <c r="D23" s="84"/>
      <c r="E23" s="99"/>
      <c r="F23" s="111"/>
      <c r="G23" s="135"/>
      <c r="H23" s="6"/>
    </row>
    <row r="24" spans="1:8" s="2" customFormat="1" ht="25.5" x14ac:dyDescent="0.2">
      <c r="A24" s="65">
        <f>(IF(E24=0,0))+IF(E24&gt;0,1+MAX(A$1:A23))</f>
        <v>0</v>
      </c>
      <c r="B24" s="66" t="s">
        <v>73</v>
      </c>
      <c r="C24" s="17" t="s">
        <v>91</v>
      </c>
      <c r="D24" s="84"/>
      <c r="E24" s="95"/>
      <c r="F24" s="111"/>
      <c r="G24" s="135"/>
      <c r="H24" s="6"/>
    </row>
    <row r="25" spans="1:8" s="2" customFormat="1" x14ac:dyDescent="0.2">
      <c r="A25" s="65">
        <f>(IF(E25=0,0))+IF(E25&gt;0,1+MAX(A$1:A24))</f>
        <v>0</v>
      </c>
      <c r="B25" s="66"/>
      <c r="C25" s="11"/>
      <c r="D25" s="84"/>
      <c r="E25" s="95"/>
      <c r="F25" s="111"/>
      <c r="G25" s="135"/>
      <c r="H25" s="6"/>
    </row>
    <row r="26" spans="1:8" s="2" customFormat="1" x14ac:dyDescent="0.2">
      <c r="A26" s="65">
        <f>(IF(E26=0,0))+IF(E26&gt;0,1+MAX(A$1:A25))</f>
        <v>2</v>
      </c>
      <c r="B26" s="69"/>
      <c r="C26" s="33" t="s">
        <v>132</v>
      </c>
      <c r="D26" s="84" t="s">
        <v>8</v>
      </c>
      <c r="E26" s="95">
        <v>1</v>
      </c>
      <c r="F26" s="111"/>
      <c r="G26" s="135">
        <f>+E26*F26</f>
        <v>0</v>
      </c>
      <c r="H26" s="6"/>
    </row>
    <row r="27" spans="1:8" s="2" customFormat="1" x14ac:dyDescent="0.2">
      <c r="A27" s="65">
        <f>(IF(E27=0,0))+IF(E27&gt;0,1+MAX(A$1:A26))</f>
        <v>0</v>
      </c>
      <c r="B27" s="66"/>
      <c r="C27" s="19"/>
      <c r="D27" s="84"/>
      <c r="E27" s="101"/>
      <c r="F27" s="116"/>
      <c r="G27" s="136"/>
      <c r="H27" s="6"/>
    </row>
    <row r="28" spans="1:8" s="2" customFormat="1" x14ac:dyDescent="0.2">
      <c r="A28" s="65">
        <f>(IF(E28=0,0))+IF(E28&gt;0,1+MAX(A$1:A27))</f>
        <v>0</v>
      </c>
      <c r="B28" s="66"/>
      <c r="C28" s="33"/>
      <c r="D28" s="84"/>
      <c r="E28" s="95"/>
      <c r="F28" s="111"/>
      <c r="G28" s="135"/>
      <c r="H28" s="6"/>
    </row>
    <row r="29" spans="1:8" s="2" customFormat="1" ht="31.5" customHeight="1" x14ac:dyDescent="0.2">
      <c r="A29" s="65">
        <f>(IF(E29=0,0))+IF(E29&gt;0,1+MAX(A$1:A28))</f>
        <v>0</v>
      </c>
      <c r="B29" s="66"/>
      <c r="C29" s="22" t="str">
        <f>" TOTAL H.T. - "&amp;C20</f>
        <v xml:space="preserve"> TOTAL H.T. - 2 - GRISAILLE "La descente de croix "</v>
      </c>
      <c r="D29" s="86"/>
      <c r="E29" s="96"/>
      <c r="F29" s="112"/>
      <c r="G29" s="137">
        <f>SUM(G20:G28)</f>
        <v>0</v>
      </c>
      <c r="H29" s="6"/>
    </row>
    <row r="30" spans="1:8" s="2" customFormat="1" x14ac:dyDescent="0.2">
      <c r="A30" s="65">
        <f>(IF(E30=0,0))+IF(E30&gt;0,1+MAX(A$1:A29))</f>
        <v>0</v>
      </c>
      <c r="B30" s="62"/>
      <c r="C30" s="15" t="s">
        <v>18</v>
      </c>
      <c r="D30" s="82"/>
      <c r="E30" s="94"/>
      <c r="F30" s="110"/>
      <c r="G30" s="135"/>
      <c r="H30" s="7"/>
    </row>
    <row r="31" spans="1:8" s="2" customFormat="1" x14ac:dyDescent="0.2">
      <c r="A31" s="65">
        <f>(IF(E31=0,0))+IF(E31&gt;0,1+MAX(A$1:A30))</f>
        <v>0</v>
      </c>
      <c r="B31" s="62"/>
      <c r="C31" s="8"/>
      <c r="D31" s="82"/>
      <c r="E31" s="94"/>
      <c r="F31" s="110"/>
      <c r="G31" s="135"/>
      <c r="H31" s="6"/>
    </row>
    <row r="32" spans="1:8" s="2" customFormat="1" x14ac:dyDescent="0.2">
      <c r="A32" s="65">
        <f>(IF(E32=0,0))+IF(E32&gt;0,1+MAX(A$1:A31))</f>
        <v>0</v>
      </c>
      <c r="B32" s="66" t="s">
        <v>71</v>
      </c>
      <c r="C32" s="17" t="s">
        <v>90</v>
      </c>
      <c r="D32" s="84"/>
      <c r="E32" s="95"/>
      <c r="F32" s="111"/>
      <c r="G32" s="135"/>
      <c r="H32" s="6"/>
    </row>
    <row r="33" spans="1:8" s="2" customFormat="1" x14ac:dyDescent="0.2">
      <c r="A33" s="65">
        <f>(IF(E33=0,0))+IF(E33&gt;0,1+MAX(A$1:A32))</f>
        <v>0</v>
      </c>
      <c r="B33" s="66"/>
      <c r="C33" s="11"/>
      <c r="D33" s="84"/>
      <c r="E33" s="95"/>
      <c r="F33" s="111"/>
      <c r="G33" s="135"/>
      <c r="H33" s="6"/>
    </row>
    <row r="34" spans="1:8" s="2" customFormat="1" ht="25.5" x14ac:dyDescent="0.2">
      <c r="A34" s="65">
        <f>(IF(E34=0,0))+IF(E34&gt;0,1+MAX(A$1:A33))</f>
        <v>0</v>
      </c>
      <c r="B34" s="66" t="s">
        <v>73</v>
      </c>
      <c r="C34" s="17" t="s">
        <v>91</v>
      </c>
      <c r="D34" s="84"/>
      <c r="E34" s="95"/>
      <c r="F34" s="111"/>
      <c r="G34" s="135"/>
      <c r="H34" s="6"/>
    </row>
    <row r="35" spans="1:8" s="2" customFormat="1" x14ac:dyDescent="0.2">
      <c r="A35" s="65">
        <f>(IF(E35=0,0))+IF(E35&gt;0,1+MAX(A$1:A34))</f>
        <v>0</v>
      </c>
      <c r="B35" s="66"/>
      <c r="C35" s="11"/>
      <c r="D35" s="84"/>
      <c r="E35" s="95"/>
      <c r="F35" s="111"/>
      <c r="G35" s="135"/>
      <c r="H35" s="6"/>
    </row>
    <row r="36" spans="1:8" s="2" customFormat="1" x14ac:dyDescent="0.2">
      <c r="A36" s="65">
        <f>(IF(E36=0,0))+IF(E36&gt;0,1+MAX(A$1:A35))</f>
        <v>3</v>
      </c>
      <c r="B36" s="69"/>
      <c r="C36" s="33" t="s">
        <v>132</v>
      </c>
      <c r="D36" s="84" t="s">
        <v>8</v>
      </c>
      <c r="E36" s="95">
        <v>1</v>
      </c>
      <c r="F36" s="111"/>
      <c r="G36" s="135">
        <f>+E36*F36</f>
        <v>0</v>
      </c>
      <c r="H36" s="6"/>
    </row>
    <row r="37" spans="1:8" s="2" customFormat="1" x14ac:dyDescent="0.2">
      <c r="A37" s="65">
        <f>(IF(E37=0,0))+IF(E37&gt;0,1+MAX(A$1:A36))</f>
        <v>0</v>
      </c>
      <c r="B37" s="66"/>
      <c r="C37" s="9"/>
      <c r="D37" s="84"/>
      <c r="E37" s="99"/>
      <c r="F37" s="111"/>
      <c r="G37" s="135"/>
      <c r="H37" s="6"/>
    </row>
    <row r="38" spans="1:8" s="2" customFormat="1" x14ac:dyDescent="0.2">
      <c r="A38" s="65">
        <f>(IF(E38=0,0))+IF(E38&gt;0,1+MAX(A$1:A37))</f>
        <v>0</v>
      </c>
      <c r="B38" s="66"/>
      <c r="C38" s="49"/>
      <c r="D38" s="84"/>
      <c r="E38" s="99"/>
      <c r="F38" s="111"/>
      <c r="G38" s="135"/>
      <c r="H38" s="6"/>
    </row>
    <row r="39" spans="1:8" s="2" customFormat="1" x14ac:dyDescent="0.2">
      <c r="A39" s="65">
        <f>(IF(E39=0,0))+IF(E39&gt;0,1+MAX(A$1:A38))</f>
        <v>0</v>
      </c>
      <c r="B39" s="66" t="s">
        <v>74</v>
      </c>
      <c r="C39" s="23" t="s">
        <v>96</v>
      </c>
      <c r="D39" s="84"/>
      <c r="E39" s="95"/>
      <c r="F39" s="111"/>
      <c r="G39" s="135"/>
      <c r="H39" s="6"/>
    </row>
    <row r="40" spans="1:8" s="2" customFormat="1" x14ac:dyDescent="0.2">
      <c r="A40" s="65">
        <f>(IF(E40=0,0))+IF(E40&gt;0,1+MAX(A$1:A39))</f>
        <v>0</v>
      </c>
      <c r="B40" s="66"/>
      <c r="C40" s="23"/>
      <c r="D40" s="84"/>
      <c r="E40" s="95"/>
      <c r="F40" s="111"/>
      <c r="G40" s="135"/>
      <c r="H40" s="6"/>
    </row>
    <row r="41" spans="1:8" s="2" customFormat="1" x14ac:dyDescent="0.2">
      <c r="A41" s="65">
        <f>(IF(E41=0,0))+IF(E41&gt;0,1+MAX(A$1:A40))</f>
        <v>0</v>
      </c>
      <c r="B41" s="66"/>
      <c r="C41" s="17"/>
      <c r="D41" s="84"/>
      <c r="E41" s="95"/>
      <c r="F41" s="111"/>
      <c r="G41" s="135"/>
      <c r="H41" s="6"/>
    </row>
    <row r="42" spans="1:8" s="2" customFormat="1" ht="31.5" customHeight="1" x14ac:dyDescent="0.2">
      <c r="A42" s="65">
        <f>(IF(E42=0,0))+IF(E42&gt;0,1+MAX(A$1:A41))</f>
        <v>0</v>
      </c>
      <c r="B42" s="66"/>
      <c r="C42" s="22" t="str">
        <f>" TOTAL H.T. - "&amp;C30</f>
        <v xml:space="preserve"> TOTAL H.T. - 4 - GRISAILLE "La mise au tombeau"</v>
      </c>
      <c r="D42" s="86"/>
      <c r="E42" s="96"/>
      <c r="F42" s="112"/>
      <c r="G42" s="137">
        <f>SUM(G30:G40)</f>
        <v>0</v>
      </c>
      <c r="H42" s="6"/>
    </row>
    <row r="43" spans="1:8" s="2" customFormat="1" x14ac:dyDescent="0.2">
      <c r="A43" s="65">
        <f>(IF(E43=0,0))+IF(E43&gt;0,1+MAX(A$1:A42))</f>
        <v>0</v>
      </c>
      <c r="B43" s="62"/>
      <c r="C43" s="15" t="s">
        <v>19</v>
      </c>
      <c r="D43" s="82"/>
      <c r="E43" s="94"/>
      <c r="F43" s="110"/>
      <c r="G43" s="135"/>
      <c r="H43" s="7"/>
    </row>
    <row r="44" spans="1:8" s="2" customFormat="1" x14ac:dyDescent="0.2">
      <c r="A44" s="65">
        <f>(IF(E44=0,0))+IF(E44&gt;0,1+MAX(A$1:A43))</f>
        <v>0</v>
      </c>
      <c r="B44" s="62"/>
      <c r="C44" s="8"/>
      <c r="D44" s="82"/>
      <c r="E44" s="94"/>
      <c r="F44" s="110"/>
      <c r="G44" s="135"/>
      <c r="H44" s="6"/>
    </row>
    <row r="45" spans="1:8" s="2" customFormat="1" x14ac:dyDescent="0.2">
      <c r="A45" s="65">
        <f>(IF(E45=0,0))+IF(E45&gt;0,1+MAX(A$1:A44))</f>
        <v>0</v>
      </c>
      <c r="B45" s="66" t="s">
        <v>71</v>
      </c>
      <c r="C45" s="17" t="s">
        <v>90</v>
      </c>
      <c r="D45" s="84"/>
      <c r="E45" s="95"/>
      <c r="F45" s="111"/>
      <c r="G45" s="135"/>
      <c r="H45" s="6"/>
    </row>
    <row r="46" spans="1:8" s="2" customFormat="1" x14ac:dyDescent="0.2">
      <c r="A46" s="65">
        <f>(IF(E46=0,0))+IF(E46&gt;0,1+MAX(A$1:A45))</f>
        <v>0</v>
      </c>
      <c r="B46" s="66"/>
      <c r="C46" s="11"/>
      <c r="D46" s="84"/>
      <c r="E46" s="95"/>
      <c r="F46" s="111"/>
      <c r="G46" s="135"/>
      <c r="H46" s="6"/>
    </row>
    <row r="47" spans="1:8" s="2" customFormat="1" ht="25.5" x14ac:dyDescent="0.2">
      <c r="A47" s="65">
        <f>(IF(E47=0,0))+IF(E47&gt;0,1+MAX(A$1:A46))</f>
        <v>0</v>
      </c>
      <c r="B47" s="66" t="s">
        <v>73</v>
      </c>
      <c r="C47" s="17" t="s">
        <v>91</v>
      </c>
      <c r="D47" s="84"/>
      <c r="E47" s="95"/>
      <c r="F47" s="111"/>
      <c r="G47" s="135"/>
      <c r="H47" s="6"/>
    </row>
    <row r="48" spans="1:8" s="2" customFormat="1" x14ac:dyDescent="0.2">
      <c r="A48" s="65">
        <f>(IF(E48=0,0))+IF(E48&gt;0,1+MAX(A$1:A47))</f>
        <v>0</v>
      </c>
      <c r="B48" s="66"/>
      <c r="C48" s="11"/>
      <c r="D48" s="84"/>
      <c r="E48" s="95"/>
      <c r="F48" s="111"/>
      <c r="G48" s="135"/>
      <c r="H48" s="6"/>
    </row>
    <row r="49" spans="1:8" s="2" customFormat="1" x14ac:dyDescent="0.2">
      <c r="A49" s="65">
        <f>(IF(E49=0,0))+IF(E49&gt;0,1+MAX(A$1:A48))</f>
        <v>4</v>
      </c>
      <c r="B49" s="69"/>
      <c r="C49" s="33" t="s">
        <v>132</v>
      </c>
      <c r="D49" s="84" t="s">
        <v>8</v>
      </c>
      <c r="E49" s="95">
        <v>1</v>
      </c>
      <c r="F49" s="111"/>
      <c r="G49" s="135">
        <f>+E49*F49</f>
        <v>0</v>
      </c>
      <c r="H49" s="6"/>
    </row>
    <row r="50" spans="1:8" s="2" customFormat="1" x14ac:dyDescent="0.2">
      <c r="A50" s="65">
        <f>(IF(E50=0,0))+IF(E50&gt;0,1+MAX(A$1:A49))</f>
        <v>0</v>
      </c>
      <c r="B50" s="66"/>
      <c r="C50" s="9"/>
      <c r="D50" s="84"/>
      <c r="E50" s="99"/>
      <c r="F50" s="111"/>
      <c r="G50" s="135"/>
      <c r="H50" s="6"/>
    </row>
    <row r="51" spans="1:8" s="2" customFormat="1" x14ac:dyDescent="0.2">
      <c r="A51" s="65">
        <f>(IF(E51=0,0))+IF(E51&gt;0,1+MAX(A$1:A50))</f>
        <v>0</v>
      </c>
      <c r="B51" s="66"/>
      <c r="C51" s="17"/>
      <c r="D51" s="84"/>
      <c r="E51" s="95"/>
      <c r="F51" s="111"/>
      <c r="G51" s="135"/>
      <c r="H51" s="6"/>
    </row>
    <row r="52" spans="1:8" s="2" customFormat="1" ht="31.5" customHeight="1" x14ac:dyDescent="0.2">
      <c r="A52" s="65">
        <f>(IF(E52=0,0))+IF(E52&gt;0,1+MAX(A$1:A51))</f>
        <v>0</v>
      </c>
      <c r="B52" s="66"/>
      <c r="C52" s="22" t="str">
        <f>" TOTAL H.T. - "&amp;C43</f>
        <v xml:space="preserve"> TOTAL H.T. - 5 - GRISAILLE "la découverte du tombeau vide"</v>
      </c>
      <c r="D52" s="86"/>
      <c r="E52" s="96"/>
      <c r="F52" s="112"/>
      <c r="G52" s="137">
        <f>SUM(G43:G50)</f>
        <v>0</v>
      </c>
      <c r="H52" s="6"/>
    </row>
    <row r="53" spans="1:8" s="2" customFormat="1" x14ac:dyDescent="0.2">
      <c r="A53" s="65">
        <f>(IF(E53=0,0))+IF(E53&gt;0,1+MAX(A$1:A52))</f>
        <v>0</v>
      </c>
      <c r="B53" s="64"/>
      <c r="C53" s="51" t="s">
        <v>34</v>
      </c>
      <c r="D53" s="82"/>
      <c r="E53" s="94"/>
      <c r="F53" s="110"/>
      <c r="G53" s="134"/>
      <c r="H53" s="7"/>
    </row>
    <row r="54" spans="1:8" s="2" customFormat="1" x14ac:dyDescent="0.2">
      <c r="A54" s="65">
        <f>(IF(E54=0,0))+IF(E54&gt;0,1+MAX(A$1:A53))</f>
        <v>0</v>
      </c>
      <c r="B54" s="64"/>
      <c r="C54" s="52"/>
      <c r="D54" s="82"/>
      <c r="E54" s="94"/>
      <c r="F54" s="110"/>
      <c r="G54" s="134"/>
      <c r="H54" s="7"/>
    </row>
    <row r="55" spans="1:8" s="2" customFormat="1" x14ac:dyDescent="0.2">
      <c r="A55" s="65">
        <f>(IF(E55=0,0))+IF(E55&gt;0,1+MAX(A$1:A54))</f>
        <v>0</v>
      </c>
      <c r="B55" s="62"/>
      <c r="C55" s="15" t="s">
        <v>35</v>
      </c>
      <c r="D55" s="82"/>
      <c r="E55" s="94"/>
      <c r="F55" s="110"/>
      <c r="G55" s="135"/>
      <c r="H55" s="7"/>
    </row>
    <row r="56" spans="1:8" s="2" customFormat="1" x14ac:dyDescent="0.2">
      <c r="A56" s="65">
        <f>(IF(E56=0,0))+IF(E56&gt;0,1+MAX(A$1:A55))</f>
        <v>0</v>
      </c>
      <c r="B56" s="62"/>
      <c r="C56" s="8"/>
      <c r="D56" s="82"/>
      <c r="E56" s="94"/>
      <c r="F56" s="110"/>
      <c r="G56" s="135"/>
      <c r="H56" s="6"/>
    </row>
    <row r="57" spans="1:8" s="2" customFormat="1" x14ac:dyDescent="0.2">
      <c r="A57" s="65">
        <f>(IF(E57=0,0))+IF(E57&gt;0,1+MAX(A$1:A56))</f>
        <v>0</v>
      </c>
      <c r="B57" s="66" t="s">
        <v>71</v>
      </c>
      <c r="C57" s="17" t="s">
        <v>90</v>
      </c>
      <c r="D57" s="84"/>
      <c r="E57" s="95"/>
      <c r="F57" s="111"/>
      <c r="G57" s="135"/>
      <c r="H57" s="6"/>
    </row>
    <row r="58" spans="1:8" s="2" customFormat="1" x14ac:dyDescent="0.2">
      <c r="A58" s="65">
        <f>(IF(E58=0,0))+IF(E58&gt;0,1+MAX(A$1:A57))</f>
        <v>0</v>
      </c>
      <c r="B58" s="66"/>
      <c r="C58" s="11"/>
      <c r="D58" s="84"/>
      <c r="E58" s="95"/>
      <c r="F58" s="111"/>
      <c r="G58" s="135"/>
      <c r="H58" s="6"/>
    </row>
    <row r="59" spans="1:8" s="2" customFormat="1" ht="25.5" x14ac:dyDescent="0.2">
      <c r="A59" s="65">
        <f>(IF(E59=0,0))+IF(E59&gt;0,1+MAX(A$1:A58))</f>
        <v>0</v>
      </c>
      <c r="B59" s="66" t="s">
        <v>73</v>
      </c>
      <c r="C59" s="17" t="s">
        <v>91</v>
      </c>
      <c r="D59" s="84"/>
      <c r="E59" s="95"/>
      <c r="F59" s="111"/>
      <c r="G59" s="135"/>
      <c r="H59" s="6"/>
    </row>
    <row r="60" spans="1:8" s="2" customFormat="1" x14ac:dyDescent="0.2">
      <c r="A60" s="65">
        <f>(IF(E60=0,0))+IF(E60&gt;0,1+MAX(A$1:A59))</f>
        <v>0</v>
      </c>
      <c r="B60" s="66"/>
      <c r="C60" s="11"/>
      <c r="D60" s="84"/>
      <c r="E60" s="95"/>
      <c r="F60" s="111"/>
      <c r="G60" s="135"/>
      <c r="H60" s="6"/>
    </row>
    <row r="61" spans="1:8" s="2" customFormat="1" x14ac:dyDescent="0.2">
      <c r="A61" s="65">
        <f>(IF(E61=0,0))+IF(E61&gt;0,1+MAX(A$1:A60))</f>
        <v>5</v>
      </c>
      <c r="B61" s="69"/>
      <c r="C61" s="33" t="s">
        <v>132</v>
      </c>
      <c r="D61" s="84" t="s">
        <v>8</v>
      </c>
      <c r="E61" s="95">
        <v>1</v>
      </c>
      <c r="F61" s="111"/>
      <c r="G61" s="135">
        <f>+E61*F61</f>
        <v>0</v>
      </c>
      <c r="H61" s="6"/>
    </row>
    <row r="62" spans="1:8" s="2" customFormat="1" ht="12.75" customHeight="1" x14ac:dyDescent="0.2">
      <c r="A62" s="65">
        <f>(IF(E62=0,0))+IF(E62&gt;0,1+MAX(A$1:A61))</f>
        <v>0</v>
      </c>
      <c r="B62" s="66"/>
      <c r="C62" s="11"/>
      <c r="D62" s="84"/>
      <c r="E62" s="99"/>
      <c r="F62" s="111"/>
      <c r="G62" s="135">
        <f t="shared" ref="G62:G85" si="0">+E62*F62</f>
        <v>0</v>
      </c>
      <c r="H62" s="6"/>
    </row>
    <row r="63" spans="1:8" s="2" customFormat="1" x14ac:dyDescent="0.2">
      <c r="A63" s="65">
        <f>(IF(E63=0,0))+IF(E63&gt;0,1+MAX(A$1:A62))</f>
        <v>0</v>
      </c>
      <c r="B63" s="66"/>
      <c r="C63" s="9"/>
      <c r="D63" s="84"/>
      <c r="E63" s="99"/>
      <c r="F63" s="111"/>
      <c r="G63" s="135">
        <f t="shared" si="0"/>
        <v>0</v>
      </c>
      <c r="H63" s="6"/>
    </row>
    <row r="64" spans="1:8" s="2" customFormat="1" x14ac:dyDescent="0.2">
      <c r="A64" s="65">
        <f>(IF(E64=0,0))+IF(E64&gt;0,1+MAX(A$1:A63))</f>
        <v>0</v>
      </c>
      <c r="B64" s="66" t="s">
        <v>74</v>
      </c>
      <c r="C64" s="23" t="s">
        <v>96</v>
      </c>
      <c r="D64" s="84"/>
      <c r="E64" s="95"/>
      <c r="F64" s="111"/>
      <c r="G64" s="135">
        <f t="shared" si="0"/>
        <v>0</v>
      </c>
      <c r="H64" s="6"/>
    </row>
    <row r="65" spans="1:8" s="2" customFormat="1" x14ac:dyDescent="0.2">
      <c r="A65" s="65">
        <f>(IF(E65=0,0))+IF(E65&gt;0,1+MAX(A$1:A64))</f>
        <v>0</v>
      </c>
      <c r="B65" s="66"/>
      <c r="C65" s="23"/>
      <c r="D65" s="84"/>
      <c r="E65" s="95"/>
      <c r="F65" s="111"/>
      <c r="G65" s="135">
        <f t="shared" si="0"/>
        <v>0</v>
      </c>
      <c r="H65" s="6"/>
    </row>
    <row r="66" spans="1:8" s="2" customFormat="1" x14ac:dyDescent="0.2">
      <c r="A66" s="65">
        <f>(IF(E66=0,0))+IF(E66&gt;0,1+MAX(A$1:A65))</f>
        <v>6</v>
      </c>
      <c r="B66" s="66" t="s">
        <v>75</v>
      </c>
      <c r="C66" s="17" t="s">
        <v>138</v>
      </c>
      <c r="D66" s="84" t="s">
        <v>25</v>
      </c>
      <c r="E66" s="100">
        <v>23.1</v>
      </c>
      <c r="F66" s="116"/>
      <c r="G66" s="135">
        <f t="shared" si="0"/>
        <v>0</v>
      </c>
      <c r="H66" s="6"/>
    </row>
    <row r="67" spans="1:8" s="2" customFormat="1" x14ac:dyDescent="0.2">
      <c r="A67" s="65">
        <f>(IF(E67=0,0))+IF(E67&gt;0,1+MAX(A$1:A66))</f>
        <v>0</v>
      </c>
      <c r="B67" s="66"/>
      <c r="C67" s="23"/>
      <c r="D67" s="84"/>
      <c r="E67" s="95"/>
      <c r="F67" s="111"/>
      <c r="G67" s="135">
        <f t="shared" si="0"/>
        <v>0</v>
      </c>
      <c r="H67" s="6"/>
    </row>
    <row r="68" spans="1:8" s="2" customFormat="1" x14ac:dyDescent="0.2">
      <c r="A68" s="65">
        <f>(IF(E68=0,0))+IF(E68&gt;0,1+MAX(A$1:A67))</f>
        <v>0</v>
      </c>
      <c r="B68" s="66" t="s">
        <v>137</v>
      </c>
      <c r="C68" s="23" t="s">
        <v>159</v>
      </c>
      <c r="D68" s="84"/>
      <c r="E68" s="95"/>
      <c r="F68" s="111"/>
      <c r="G68" s="135">
        <f t="shared" si="0"/>
        <v>0</v>
      </c>
      <c r="H68" s="6"/>
    </row>
    <row r="69" spans="1:8" s="2" customFormat="1" x14ac:dyDescent="0.2">
      <c r="A69" s="65">
        <f>(IF(E69=0,0))+IF(E69&gt;0,1+MAX(A$1:A68))</f>
        <v>0</v>
      </c>
      <c r="B69" s="66"/>
      <c r="C69" s="23"/>
      <c r="D69" s="84"/>
      <c r="E69" s="95"/>
      <c r="F69" s="111"/>
      <c r="G69" s="135">
        <f t="shared" si="0"/>
        <v>0</v>
      </c>
      <c r="H69" s="6"/>
    </row>
    <row r="70" spans="1:8" s="2" customFormat="1" x14ac:dyDescent="0.2">
      <c r="A70" s="65">
        <f>(IF(E70=0,0))+IF(E70&gt;0,1+MAX(A$1:A69))</f>
        <v>7</v>
      </c>
      <c r="B70" s="66" t="s">
        <v>139</v>
      </c>
      <c r="C70" s="34" t="s">
        <v>102</v>
      </c>
      <c r="D70" s="84" t="s">
        <v>8</v>
      </c>
      <c r="E70" s="95">
        <v>1</v>
      </c>
      <c r="F70" s="111"/>
      <c r="G70" s="135">
        <f t="shared" si="0"/>
        <v>0</v>
      </c>
      <c r="H70" s="6"/>
    </row>
    <row r="71" spans="1:8" s="2" customFormat="1" x14ac:dyDescent="0.2">
      <c r="A71" s="65">
        <f>(IF(E71=0,0))+IF(E71&gt;0,1+MAX(A$1:A70))</f>
        <v>0</v>
      </c>
      <c r="B71" s="66"/>
      <c r="C71" s="34"/>
      <c r="D71" s="84"/>
      <c r="E71" s="95"/>
      <c r="F71" s="111"/>
      <c r="G71" s="135">
        <f t="shared" si="0"/>
        <v>0</v>
      </c>
      <c r="H71" s="6"/>
    </row>
    <row r="72" spans="1:8" s="2" customFormat="1" ht="12.75" customHeight="1" x14ac:dyDescent="0.2">
      <c r="A72" s="65">
        <f>(IF(E72=0,0))+IF(E72&gt;0,1+MAX(A$1:A71))</f>
        <v>0</v>
      </c>
      <c r="B72" s="66" t="s">
        <v>140</v>
      </c>
      <c r="C72" s="34" t="s">
        <v>100</v>
      </c>
      <c r="D72" s="84"/>
      <c r="E72" s="101"/>
      <c r="F72" s="116"/>
      <c r="G72" s="135">
        <f t="shared" si="0"/>
        <v>0</v>
      </c>
      <c r="H72" s="6"/>
    </row>
    <row r="73" spans="1:8" s="2" customFormat="1" x14ac:dyDescent="0.2">
      <c r="A73" s="65">
        <f>(IF(E73=0,0))+IF(E73&gt;0,1+MAX(A$1:A72))</f>
        <v>8</v>
      </c>
      <c r="B73" s="66"/>
      <c r="C73" s="35" t="s">
        <v>98</v>
      </c>
      <c r="D73" s="84" t="s">
        <v>8</v>
      </c>
      <c r="E73" s="95">
        <v>1</v>
      </c>
      <c r="F73" s="111"/>
      <c r="G73" s="135">
        <f t="shared" si="0"/>
        <v>0</v>
      </c>
      <c r="H73" s="6"/>
    </row>
    <row r="74" spans="1:8" s="2" customFormat="1" x14ac:dyDescent="0.2">
      <c r="A74" s="65">
        <f>(IF(E74=0,0))+IF(E74&gt;0,1+MAX(A$1:A73))</f>
        <v>9</v>
      </c>
      <c r="B74" s="66"/>
      <c r="C74" s="35" t="s">
        <v>99</v>
      </c>
      <c r="D74" s="84" t="s">
        <v>8</v>
      </c>
      <c r="E74" s="95">
        <v>1</v>
      </c>
      <c r="F74" s="111"/>
      <c r="G74" s="135">
        <f t="shared" si="0"/>
        <v>0</v>
      </c>
      <c r="H74" s="6"/>
    </row>
    <row r="75" spans="1:8" s="2" customFormat="1" x14ac:dyDescent="0.2">
      <c r="A75" s="65">
        <f>(IF(E75=0,0))+IF(E75&gt;0,1+MAX(A$1:A74))</f>
        <v>0</v>
      </c>
      <c r="B75" s="66"/>
      <c r="C75" s="35" t="s">
        <v>12</v>
      </c>
      <c r="D75" s="84"/>
      <c r="E75" s="95"/>
      <c r="F75" s="111"/>
      <c r="G75" s="135">
        <f t="shared" si="0"/>
        <v>0</v>
      </c>
      <c r="H75" s="6"/>
    </row>
    <row r="76" spans="1:8" s="2" customFormat="1" x14ac:dyDescent="0.2">
      <c r="A76" s="65">
        <f>(IF(E76=0,0))+IF(E76&gt;0,1+MAX(A$1:A75))</f>
        <v>10</v>
      </c>
      <c r="B76" s="66"/>
      <c r="C76" s="37" t="s">
        <v>103</v>
      </c>
      <c r="D76" s="84" t="s">
        <v>8</v>
      </c>
      <c r="E76" s="95">
        <v>1</v>
      </c>
      <c r="F76" s="111"/>
      <c r="G76" s="135">
        <f t="shared" si="0"/>
        <v>0</v>
      </c>
      <c r="H76" s="6"/>
    </row>
    <row r="77" spans="1:8" s="2" customFormat="1" x14ac:dyDescent="0.2">
      <c r="A77" s="65">
        <f>(IF(E77=0,0))+IF(E77&gt;0,1+MAX(A$1:A76))</f>
        <v>11</v>
      </c>
      <c r="B77" s="66"/>
      <c r="C77" s="37" t="s">
        <v>104</v>
      </c>
      <c r="D77" s="84" t="s">
        <v>8</v>
      </c>
      <c r="E77" s="95">
        <v>1</v>
      </c>
      <c r="F77" s="111"/>
      <c r="G77" s="135">
        <f t="shared" si="0"/>
        <v>0</v>
      </c>
      <c r="H77" s="6"/>
    </row>
    <row r="78" spans="1:8" s="2" customFormat="1" x14ac:dyDescent="0.2">
      <c r="A78" s="65">
        <f>(IF(E78=0,0))+IF(E78&gt;0,1+MAX(A$1:A77))</f>
        <v>12</v>
      </c>
      <c r="B78" s="66"/>
      <c r="C78" s="35" t="s">
        <v>101</v>
      </c>
      <c r="D78" s="84" t="s">
        <v>8</v>
      </c>
      <c r="E78" s="95">
        <v>1</v>
      </c>
      <c r="F78" s="111"/>
      <c r="G78" s="135">
        <f t="shared" si="0"/>
        <v>0</v>
      </c>
      <c r="H78" s="6"/>
    </row>
    <row r="79" spans="1:8" s="2" customFormat="1" x14ac:dyDescent="0.2">
      <c r="A79" s="65">
        <f>(IF(E79=0,0))+IF(E79&gt;0,1+MAX(A$1:A78))</f>
        <v>13</v>
      </c>
      <c r="B79" s="66"/>
      <c r="C79" s="35" t="s">
        <v>44</v>
      </c>
      <c r="D79" s="84" t="s">
        <v>8</v>
      </c>
      <c r="E79" s="95">
        <v>1</v>
      </c>
      <c r="F79" s="111"/>
      <c r="G79" s="135">
        <f t="shared" si="0"/>
        <v>0</v>
      </c>
      <c r="H79" s="6"/>
    </row>
    <row r="80" spans="1:8" s="2" customFormat="1" ht="32.25" customHeight="1" x14ac:dyDescent="0.2">
      <c r="A80" s="65">
        <f>(IF(E80=0,0))+IF(E80&gt;0,1+MAX(A$1:A79))</f>
        <v>14</v>
      </c>
      <c r="B80" s="66"/>
      <c r="C80" s="36" t="s">
        <v>14</v>
      </c>
      <c r="D80" s="84" t="s">
        <v>8</v>
      </c>
      <c r="E80" s="95">
        <v>1</v>
      </c>
      <c r="F80" s="111"/>
      <c r="G80" s="135">
        <f t="shared" si="0"/>
        <v>0</v>
      </c>
      <c r="H80" s="6"/>
    </row>
    <row r="81" spans="1:8" s="2" customFormat="1" x14ac:dyDescent="0.2">
      <c r="A81" s="65">
        <f>(IF(E81=0,0))+IF(E81&gt;0,1+MAX(A$1:A80))</f>
        <v>0</v>
      </c>
      <c r="B81" s="66"/>
      <c r="C81" s="11"/>
      <c r="D81" s="84"/>
      <c r="E81" s="100"/>
      <c r="F81" s="116"/>
      <c r="G81" s="135">
        <f t="shared" si="0"/>
        <v>0</v>
      </c>
      <c r="H81" s="6"/>
    </row>
    <row r="82" spans="1:8" s="2" customFormat="1" x14ac:dyDescent="0.2">
      <c r="A82" s="65">
        <f>(IF(E82=0,0))+IF(E82&gt;0,1+MAX(A$1:A81))</f>
        <v>0</v>
      </c>
      <c r="B82" s="66" t="s">
        <v>142</v>
      </c>
      <c r="C82" s="17" t="s">
        <v>146</v>
      </c>
      <c r="D82" s="84"/>
      <c r="E82" s="100"/>
      <c r="F82" s="116"/>
      <c r="G82" s="135">
        <f t="shared" si="0"/>
        <v>0</v>
      </c>
      <c r="H82" s="6"/>
    </row>
    <row r="83" spans="1:8" s="2" customFormat="1" x14ac:dyDescent="0.2">
      <c r="A83" s="65">
        <f>(IF(E83=0,0))+IF(E83&gt;0,1+MAX(A$1:A82))</f>
        <v>0</v>
      </c>
      <c r="B83" s="66"/>
      <c r="C83" s="17"/>
      <c r="D83" s="84"/>
      <c r="E83" s="100"/>
      <c r="F83" s="116"/>
      <c r="G83" s="135">
        <f t="shared" si="0"/>
        <v>0</v>
      </c>
      <c r="H83" s="6"/>
    </row>
    <row r="84" spans="1:8" s="2" customFormat="1" x14ac:dyDescent="0.2">
      <c r="A84" s="65">
        <f>(IF(E84=0,0))+IF(E84&gt;0,1+MAX(A$1:A83))</f>
        <v>15</v>
      </c>
      <c r="B84" s="66" t="s">
        <v>143</v>
      </c>
      <c r="C84" s="11" t="s">
        <v>147</v>
      </c>
      <c r="D84" s="84" t="s">
        <v>25</v>
      </c>
      <c r="E84" s="100">
        <v>23.1</v>
      </c>
      <c r="F84" s="116"/>
      <c r="G84" s="135">
        <f t="shared" si="0"/>
        <v>0</v>
      </c>
      <c r="H84" s="6"/>
    </row>
    <row r="85" spans="1:8" s="2" customFormat="1" x14ac:dyDescent="0.2">
      <c r="A85" s="65">
        <f>(IF(E85=0,0))+IF(E85&gt;0,1+MAX(A$1:A84))</f>
        <v>0</v>
      </c>
      <c r="B85" s="66"/>
      <c r="C85" s="11"/>
      <c r="D85" s="84"/>
      <c r="E85" s="100"/>
      <c r="F85" s="116"/>
      <c r="G85" s="135">
        <f t="shared" si="0"/>
        <v>0</v>
      </c>
      <c r="H85" s="6"/>
    </row>
    <row r="86" spans="1:8" s="2" customFormat="1" x14ac:dyDescent="0.2">
      <c r="A86" s="65">
        <f>(IF(E86=0,0))+IF(E86&gt;0,1+MAX(A$1:A85))</f>
        <v>0</v>
      </c>
      <c r="B86" s="66"/>
      <c r="C86" s="17"/>
      <c r="D86" s="84"/>
      <c r="E86" s="95"/>
      <c r="F86" s="111"/>
      <c r="G86" s="135"/>
      <c r="H86" s="6"/>
    </row>
    <row r="87" spans="1:8" s="2" customFormat="1" ht="31.5" customHeight="1" x14ac:dyDescent="0.2">
      <c r="A87" s="65">
        <f>(IF(E87=0,0))+IF(E87&gt;0,1+MAX(A$1:A86))</f>
        <v>0</v>
      </c>
      <c r="B87" s="66"/>
      <c r="C87" s="22" t="str">
        <f>" TOTAL H.T. - "&amp;C55</f>
        <v xml:space="preserve"> TOTAL H.T. - 6 - GRISAILLE "la présentation au temple "</v>
      </c>
      <c r="D87" s="86"/>
      <c r="E87" s="96"/>
      <c r="F87" s="112"/>
      <c r="G87" s="137">
        <f>SUM(G53:G85)</f>
        <v>0</v>
      </c>
      <c r="H87" s="6"/>
    </row>
    <row r="88" spans="1:8" s="2" customFormat="1" ht="12" customHeight="1" x14ac:dyDescent="0.2">
      <c r="A88" s="65">
        <f>(IF(E88=0,0))+IF(E88&gt;0,1+MAX(A$1:A87))</f>
        <v>0</v>
      </c>
      <c r="B88" s="62"/>
      <c r="C88" s="15" t="s">
        <v>39</v>
      </c>
      <c r="D88" s="82"/>
      <c r="E88" s="94"/>
      <c r="F88" s="110"/>
      <c r="G88" s="135"/>
      <c r="H88" s="7"/>
    </row>
    <row r="89" spans="1:8" s="2" customFormat="1" x14ac:dyDescent="0.2">
      <c r="A89" s="65">
        <f>(IF(E89=0,0))+IF(E89&gt;0,1+MAX(A$1:A88))</f>
        <v>0</v>
      </c>
      <c r="B89" s="62"/>
      <c r="C89" s="8"/>
      <c r="D89" s="82"/>
      <c r="E89" s="94"/>
      <c r="F89" s="110"/>
      <c r="G89" s="135"/>
      <c r="H89" s="6"/>
    </row>
    <row r="90" spans="1:8" s="2" customFormat="1" x14ac:dyDescent="0.2">
      <c r="A90" s="65">
        <f>(IF(E90=0,0))+IF(E90&gt;0,1+MAX(A$1:A89))</f>
        <v>0</v>
      </c>
      <c r="B90" s="66" t="s">
        <v>71</v>
      </c>
      <c r="C90" s="17" t="s">
        <v>90</v>
      </c>
      <c r="D90" s="84"/>
      <c r="E90" s="95"/>
      <c r="F90" s="111"/>
      <c r="G90" s="135"/>
      <c r="H90" s="6"/>
    </row>
    <row r="91" spans="1:8" s="2" customFormat="1" x14ac:dyDescent="0.2">
      <c r="A91" s="65">
        <f>(IF(E91=0,0))+IF(E91&gt;0,1+MAX(A$1:A90))</f>
        <v>0</v>
      </c>
      <c r="B91" s="66"/>
      <c r="C91" s="11"/>
      <c r="D91" s="84"/>
      <c r="E91" s="95"/>
      <c r="F91" s="111"/>
      <c r="G91" s="135"/>
      <c r="H91" s="6"/>
    </row>
    <row r="92" spans="1:8" s="2" customFormat="1" ht="25.5" x14ac:dyDescent="0.2">
      <c r="A92" s="65">
        <f>(IF(E92=0,0))+IF(E92&gt;0,1+MAX(A$1:A91))</f>
        <v>0</v>
      </c>
      <c r="B92" s="66" t="s">
        <v>73</v>
      </c>
      <c r="C92" s="17" t="s">
        <v>91</v>
      </c>
      <c r="D92" s="84"/>
      <c r="E92" s="95"/>
      <c r="F92" s="111"/>
      <c r="G92" s="135"/>
      <c r="H92" s="6"/>
    </row>
    <row r="93" spans="1:8" s="2" customFormat="1" x14ac:dyDescent="0.2">
      <c r="A93" s="65">
        <f>(IF(E93=0,0))+IF(E93&gt;0,1+MAX(A$1:A92))</f>
        <v>0</v>
      </c>
      <c r="B93" s="66"/>
      <c r="C93" s="11"/>
      <c r="D93" s="84"/>
      <c r="E93" s="95"/>
      <c r="F93" s="111"/>
      <c r="G93" s="135"/>
      <c r="H93" s="6"/>
    </row>
    <row r="94" spans="1:8" s="2" customFormat="1" x14ac:dyDescent="0.2">
      <c r="A94" s="65">
        <f>(IF(E94=0,0))+IF(E94&gt;0,1+MAX(A$1:A93))</f>
        <v>16</v>
      </c>
      <c r="B94" s="69"/>
      <c r="C94" s="33" t="s">
        <v>132</v>
      </c>
      <c r="D94" s="84" t="s">
        <v>8</v>
      </c>
      <c r="E94" s="95">
        <v>1</v>
      </c>
      <c r="F94" s="111"/>
      <c r="G94" s="135">
        <f>+E94*F94</f>
        <v>0</v>
      </c>
      <c r="H94" s="6"/>
    </row>
    <row r="95" spans="1:8" s="2" customFormat="1" x14ac:dyDescent="0.2">
      <c r="A95" s="65">
        <f>(IF(E95=0,0))+IF(E95&gt;0,1+MAX(A$1:A94))</f>
        <v>0</v>
      </c>
      <c r="B95" s="69"/>
      <c r="C95" s="33"/>
      <c r="D95" s="84"/>
      <c r="E95" s="95"/>
      <c r="F95" s="111"/>
      <c r="G95" s="135">
        <f t="shared" ref="G95:G118" si="1">+E95*F95</f>
        <v>0</v>
      </c>
      <c r="H95" s="6"/>
    </row>
    <row r="96" spans="1:8" s="2" customFormat="1" x14ac:dyDescent="0.2">
      <c r="A96" s="65">
        <f>(IF(E96=0,0))+IF(E96&gt;0,1+MAX(A$1:A95))</f>
        <v>0</v>
      </c>
      <c r="B96" s="66"/>
      <c r="C96" s="9"/>
      <c r="D96" s="84"/>
      <c r="E96" s="99"/>
      <c r="F96" s="111"/>
      <c r="G96" s="135">
        <f t="shared" si="1"/>
        <v>0</v>
      </c>
      <c r="H96" s="6"/>
    </row>
    <row r="97" spans="1:8" s="2" customFormat="1" x14ac:dyDescent="0.2">
      <c r="A97" s="65">
        <f>(IF(E97=0,0))+IF(E97&gt;0,1+MAX(A$1:A96))</f>
        <v>0</v>
      </c>
      <c r="B97" s="66" t="s">
        <v>74</v>
      </c>
      <c r="C97" s="23" t="s">
        <v>96</v>
      </c>
      <c r="D97" s="84"/>
      <c r="E97" s="95"/>
      <c r="F97" s="111"/>
      <c r="G97" s="135">
        <f t="shared" si="1"/>
        <v>0</v>
      </c>
      <c r="H97" s="6"/>
    </row>
    <row r="98" spans="1:8" s="2" customFormat="1" x14ac:dyDescent="0.2">
      <c r="A98" s="65">
        <f>(IF(E98=0,0))+IF(E98&gt;0,1+MAX(A$1:A97))</f>
        <v>0</v>
      </c>
      <c r="B98" s="66"/>
      <c r="C98" s="23"/>
      <c r="D98" s="84"/>
      <c r="E98" s="95"/>
      <c r="F98" s="111"/>
      <c r="G98" s="135">
        <f t="shared" si="1"/>
        <v>0</v>
      </c>
      <c r="H98" s="6"/>
    </row>
    <row r="99" spans="1:8" s="2" customFormat="1" x14ac:dyDescent="0.2">
      <c r="A99" s="65">
        <f>(IF(E99=0,0))+IF(E99&gt;0,1+MAX(A$1:A98))</f>
        <v>17</v>
      </c>
      <c r="B99" s="66" t="s">
        <v>75</v>
      </c>
      <c r="C99" s="17" t="s">
        <v>138</v>
      </c>
      <c r="D99" s="84" t="s">
        <v>25</v>
      </c>
      <c r="E99" s="100">
        <v>28.5</v>
      </c>
      <c r="F99" s="116"/>
      <c r="G99" s="135">
        <f t="shared" si="1"/>
        <v>0</v>
      </c>
      <c r="H99" s="6"/>
    </row>
    <row r="100" spans="1:8" s="2" customFormat="1" x14ac:dyDescent="0.2">
      <c r="A100" s="65">
        <f>(IF(E100=0,0))+IF(E100&gt;0,1+MAX(A$1:A99))</f>
        <v>0</v>
      </c>
      <c r="B100" s="66"/>
      <c r="C100" s="23"/>
      <c r="D100" s="84"/>
      <c r="E100" s="95"/>
      <c r="F100" s="111"/>
      <c r="G100" s="135">
        <f t="shared" si="1"/>
        <v>0</v>
      </c>
      <c r="H100" s="6"/>
    </row>
    <row r="101" spans="1:8" s="2" customFormat="1" x14ac:dyDescent="0.2">
      <c r="A101" s="65">
        <f>(IF(E101=0,0))+IF(E101&gt;0,1+MAX(A$1:A100))</f>
        <v>0</v>
      </c>
      <c r="B101" s="66" t="s">
        <v>137</v>
      </c>
      <c r="C101" s="23" t="s">
        <v>97</v>
      </c>
      <c r="D101" s="84"/>
      <c r="E101" s="95"/>
      <c r="F101" s="111"/>
      <c r="G101" s="135">
        <f t="shared" si="1"/>
        <v>0</v>
      </c>
      <c r="H101" s="6"/>
    </row>
    <row r="102" spans="1:8" s="2" customFormat="1" x14ac:dyDescent="0.2">
      <c r="A102" s="65">
        <f>(IF(E102=0,0))+IF(E102&gt;0,1+MAX(A$1:A101))</f>
        <v>0</v>
      </c>
      <c r="B102" s="66"/>
      <c r="C102" s="23"/>
      <c r="D102" s="84"/>
      <c r="E102" s="95"/>
      <c r="F102" s="111"/>
      <c r="G102" s="135">
        <f t="shared" si="1"/>
        <v>0</v>
      </c>
      <c r="H102" s="6"/>
    </row>
    <row r="103" spans="1:8" s="2" customFormat="1" x14ac:dyDescent="0.2">
      <c r="A103" s="65">
        <f>(IF(E103=0,0))+IF(E103&gt;0,1+MAX(A$1:A102))</f>
        <v>18</v>
      </c>
      <c r="B103" s="66" t="s">
        <v>139</v>
      </c>
      <c r="C103" s="34" t="s">
        <v>102</v>
      </c>
      <c r="D103" s="84" t="s">
        <v>8</v>
      </c>
      <c r="E103" s="95">
        <v>1</v>
      </c>
      <c r="F103" s="111"/>
      <c r="G103" s="135">
        <f t="shared" si="1"/>
        <v>0</v>
      </c>
      <c r="H103" s="6"/>
    </row>
    <row r="104" spans="1:8" s="2" customFormat="1" x14ac:dyDescent="0.2">
      <c r="A104" s="65">
        <f>(IF(E104=0,0))+IF(E104&gt;0,1+MAX(A$1:A103))</f>
        <v>0</v>
      </c>
      <c r="B104" s="66"/>
      <c r="C104" s="34"/>
      <c r="D104" s="84"/>
      <c r="E104" s="95"/>
      <c r="F104" s="111"/>
      <c r="G104" s="135">
        <f t="shared" si="1"/>
        <v>0</v>
      </c>
      <c r="H104" s="6"/>
    </row>
    <row r="105" spans="1:8" s="2" customFormat="1" ht="12.75" customHeight="1" x14ac:dyDescent="0.2">
      <c r="A105" s="65">
        <f>(IF(E105=0,0))+IF(E105&gt;0,1+MAX(A$1:A104))</f>
        <v>0</v>
      </c>
      <c r="B105" s="66" t="s">
        <v>140</v>
      </c>
      <c r="C105" s="34" t="s">
        <v>100</v>
      </c>
      <c r="D105" s="84"/>
      <c r="E105" s="101"/>
      <c r="F105" s="116"/>
      <c r="G105" s="135">
        <f t="shared" si="1"/>
        <v>0</v>
      </c>
      <c r="H105" s="6"/>
    </row>
    <row r="106" spans="1:8" s="2" customFormat="1" x14ac:dyDescent="0.2">
      <c r="A106" s="65">
        <f>(IF(E106=0,0))+IF(E106&gt;0,1+MAX(A$1:A105))</f>
        <v>19</v>
      </c>
      <c r="B106" s="66"/>
      <c r="C106" s="35" t="s">
        <v>98</v>
      </c>
      <c r="D106" s="84" t="s">
        <v>8</v>
      </c>
      <c r="E106" s="95">
        <v>1</v>
      </c>
      <c r="F106" s="111"/>
      <c r="G106" s="135">
        <f t="shared" si="1"/>
        <v>0</v>
      </c>
      <c r="H106" s="6"/>
    </row>
    <row r="107" spans="1:8" s="2" customFormat="1" x14ac:dyDescent="0.2">
      <c r="A107" s="65">
        <f>(IF(E107=0,0))+IF(E107&gt;0,1+MAX(A$1:A106))</f>
        <v>20</v>
      </c>
      <c r="B107" s="66"/>
      <c r="C107" s="35" t="s">
        <v>99</v>
      </c>
      <c r="D107" s="84" t="s">
        <v>8</v>
      </c>
      <c r="E107" s="95">
        <v>1</v>
      </c>
      <c r="F107" s="111"/>
      <c r="G107" s="135">
        <f t="shared" si="1"/>
        <v>0</v>
      </c>
      <c r="H107" s="6"/>
    </row>
    <row r="108" spans="1:8" s="2" customFormat="1" x14ac:dyDescent="0.2">
      <c r="A108" s="65">
        <f>(IF(E108=0,0))+IF(E108&gt;0,1+MAX(A$1:A107))</f>
        <v>0</v>
      </c>
      <c r="B108" s="66"/>
      <c r="C108" s="35" t="s">
        <v>12</v>
      </c>
      <c r="D108" s="84"/>
      <c r="E108" s="95"/>
      <c r="F108" s="111"/>
      <c r="G108" s="135">
        <f t="shared" si="1"/>
        <v>0</v>
      </c>
      <c r="H108" s="6"/>
    </row>
    <row r="109" spans="1:8" s="2" customFormat="1" x14ac:dyDescent="0.2">
      <c r="A109" s="65">
        <f>(IF(E109=0,0))+IF(E109&gt;0,1+MAX(A$1:A108))</f>
        <v>21</v>
      </c>
      <c r="B109" s="66"/>
      <c r="C109" s="37" t="s">
        <v>103</v>
      </c>
      <c r="D109" s="84" t="s">
        <v>8</v>
      </c>
      <c r="E109" s="95">
        <v>1</v>
      </c>
      <c r="F109" s="111"/>
      <c r="G109" s="135">
        <f t="shared" si="1"/>
        <v>0</v>
      </c>
      <c r="H109" s="6"/>
    </row>
    <row r="110" spans="1:8" s="2" customFormat="1" x14ac:dyDescent="0.2">
      <c r="A110" s="65">
        <f>(IF(E110=0,0))+IF(E110&gt;0,1+MAX(A$1:A109))</f>
        <v>22</v>
      </c>
      <c r="B110" s="66"/>
      <c r="C110" s="37" t="s">
        <v>104</v>
      </c>
      <c r="D110" s="84" t="s">
        <v>8</v>
      </c>
      <c r="E110" s="95">
        <v>1</v>
      </c>
      <c r="F110" s="111"/>
      <c r="G110" s="135">
        <f t="shared" si="1"/>
        <v>0</v>
      </c>
      <c r="H110" s="6"/>
    </row>
    <row r="111" spans="1:8" s="2" customFormat="1" x14ac:dyDescent="0.2">
      <c r="A111" s="65">
        <f>(IF(E111=0,0))+IF(E111&gt;0,1+MAX(A$1:A110))</f>
        <v>23</v>
      </c>
      <c r="B111" s="66"/>
      <c r="C111" s="35" t="s">
        <v>101</v>
      </c>
      <c r="D111" s="84" t="s">
        <v>8</v>
      </c>
      <c r="E111" s="95">
        <v>1</v>
      </c>
      <c r="F111" s="111"/>
      <c r="G111" s="135">
        <f t="shared" si="1"/>
        <v>0</v>
      </c>
      <c r="H111" s="6"/>
    </row>
    <row r="112" spans="1:8" s="2" customFormat="1" x14ac:dyDescent="0.2">
      <c r="A112" s="65">
        <f>(IF(E112=0,0))+IF(E112&gt;0,1+MAX(A$1:A111))</f>
        <v>24</v>
      </c>
      <c r="B112" s="66"/>
      <c r="C112" s="35" t="s">
        <v>44</v>
      </c>
      <c r="D112" s="84" t="s">
        <v>8</v>
      </c>
      <c r="E112" s="95">
        <v>1</v>
      </c>
      <c r="F112" s="111"/>
      <c r="G112" s="135">
        <f t="shared" si="1"/>
        <v>0</v>
      </c>
      <c r="H112" s="6"/>
    </row>
    <row r="113" spans="1:8" s="2" customFormat="1" ht="32.25" customHeight="1" x14ac:dyDescent="0.2">
      <c r="A113" s="65">
        <f>(IF(E113=0,0))+IF(E113&gt;0,1+MAX(A$1:A112))</f>
        <v>25</v>
      </c>
      <c r="B113" s="66"/>
      <c r="C113" s="36" t="s">
        <v>14</v>
      </c>
      <c r="D113" s="84" t="s">
        <v>8</v>
      </c>
      <c r="E113" s="95">
        <v>1</v>
      </c>
      <c r="F113" s="111"/>
      <c r="G113" s="135">
        <f t="shared" si="1"/>
        <v>0</v>
      </c>
      <c r="H113" s="6"/>
    </row>
    <row r="114" spans="1:8" s="2" customFormat="1" x14ac:dyDescent="0.2">
      <c r="A114" s="65">
        <f>(IF(E114=0,0))+IF(E114&gt;0,1+MAX(A$1:A113))</f>
        <v>0</v>
      </c>
      <c r="B114" s="66"/>
      <c r="C114" s="11"/>
      <c r="D114" s="84"/>
      <c r="E114" s="95"/>
      <c r="F114" s="111"/>
      <c r="G114" s="135">
        <f t="shared" si="1"/>
        <v>0</v>
      </c>
      <c r="H114" s="6"/>
    </row>
    <row r="115" spans="1:8" s="2" customFormat="1" x14ac:dyDescent="0.2">
      <c r="A115" s="65">
        <f>(IF(E115=0,0))+IF(E115&gt;0,1+MAX(A$1:A114))</f>
        <v>0</v>
      </c>
      <c r="B115" s="66" t="s">
        <v>142</v>
      </c>
      <c r="C115" s="17" t="s">
        <v>141</v>
      </c>
      <c r="D115" s="84"/>
      <c r="E115" s="100"/>
      <c r="F115" s="116"/>
      <c r="G115" s="135">
        <f t="shared" si="1"/>
        <v>0</v>
      </c>
      <c r="H115" s="6"/>
    </row>
    <row r="116" spans="1:8" s="2" customFormat="1" x14ac:dyDescent="0.2">
      <c r="A116" s="65">
        <f>(IF(E116=0,0))+IF(E116&gt;0,1+MAX(A$1:A115))</f>
        <v>0</v>
      </c>
      <c r="B116" s="66"/>
      <c r="C116" s="17"/>
      <c r="D116" s="84"/>
      <c r="E116" s="100"/>
      <c r="F116" s="116"/>
      <c r="G116" s="135">
        <f t="shared" si="1"/>
        <v>0</v>
      </c>
      <c r="H116" s="6"/>
    </row>
    <row r="117" spans="1:8" s="2" customFormat="1" x14ac:dyDescent="0.2">
      <c r="A117" s="65">
        <f>(IF(E117=0,0))+IF(E117&gt;0,1+MAX(A$1:A116))</f>
        <v>26</v>
      </c>
      <c r="B117" s="66" t="s">
        <v>114</v>
      </c>
      <c r="C117" s="11" t="s">
        <v>145</v>
      </c>
      <c r="D117" s="84" t="s">
        <v>25</v>
      </c>
      <c r="E117" s="100">
        <v>28.5</v>
      </c>
      <c r="F117" s="116"/>
      <c r="G117" s="135">
        <f t="shared" si="1"/>
        <v>0</v>
      </c>
      <c r="H117" s="6"/>
    </row>
    <row r="118" spans="1:8" s="2" customFormat="1" x14ac:dyDescent="0.2">
      <c r="A118" s="65">
        <f>(IF(E118=0,0))+IF(E118&gt;0,1+MAX(A$1:A117))</f>
        <v>0</v>
      </c>
      <c r="B118" s="66"/>
      <c r="C118" s="11"/>
      <c r="D118" s="84"/>
      <c r="E118" s="95"/>
      <c r="F118" s="111"/>
      <c r="G118" s="135">
        <f t="shared" si="1"/>
        <v>0</v>
      </c>
      <c r="H118" s="6"/>
    </row>
    <row r="119" spans="1:8" s="2" customFormat="1" x14ac:dyDescent="0.2">
      <c r="A119" s="65">
        <f>(IF(E119=0,0))+IF(E119&gt;0,1+MAX(A$1:A118))</f>
        <v>0</v>
      </c>
      <c r="B119" s="66"/>
      <c r="C119" s="17"/>
      <c r="D119" s="84"/>
      <c r="E119" s="95"/>
      <c r="F119" s="111"/>
      <c r="G119" s="135"/>
      <c r="H119" s="6"/>
    </row>
    <row r="120" spans="1:8" s="2" customFormat="1" ht="31.5" customHeight="1" x14ac:dyDescent="0.2">
      <c r="A120" s="65">
        <f>(IF(E120=0,0))+IF(E120&gt;0,1+MAX(A$1:A119))</f>
        <v>0</v>
      </c>
      <c r="B120" s="66"/>
      <c r="C120" s="22" t="str">
        <f>" TOTAL H.T. - "&amp;C88</f>
        <v xml:space="preserve"> TOTAL H.T. - 7 - GRISAILLE "l'annonciation "</v>
      </c>
      <c r="D120" s="86"/>
      <c r="E120" s="96"/>
      <c r="F120" s="112"/>
      <c r="G120" s="137">
        <f>SUM(G88:G119)</f>
        <v>0</v>
      </c>
      <c r="H120" s="6"/>
    </row>
    <row r="121" spans="1:8" s="2" customFormat="1" ht="12.75" customHeight="1" x14ac:dyDescent="0.2">
      <c r="A121" s="65">
        <f>(IF(E121=0,0))+IF(E121&gt;0,1+MAX(A$1:A120))</f>
        <v>0</v>
      </c>
      <c r="B121" s="62"/>
      <c r="C121" s="15" t="s">
        <v>30</v>
      </c>
      <c r="D121" s="82"/>
      <c r="E121" s="94"/>
      <c r="F121" s="110"/>
      <c r="G121" s="135"/>
      <c r="H121" s="7"/>
    </row>
    <row r="122" spans="1:8" s="2" customFormat="1" x14ac:dyDescent="0.2">
      <c r="A122" s="65">
        <f>(IF(E122=0,0))+IF(E122&gt;0,1+MAX(A$1:A121))</f>
        <v>0</v>
      </c>
      <c r="B122" s="62"/>
      <c r="C122" s="8"/>
      <c r="D122" s="82"/>
      <c r="E122" s="94"/>
      <c r="F122" s="110"/>
      <c r="G122" s="135"/>
      <c r="H122" s="6"/>
    </row>
    <row r="123" spans="1:8" s="2" customFormat="1" x14ac:dyDescent="0.2">
      <c r="A123" s="65">
        <f>(IF(E123=0,0))+IF(E123&gt;0,1+MAX(A$1:A122))</f>
        <v>0</v>
      </c>
      <c r="B123" s="66" t="s">
        <v>71</v>
      </c>
      <c r="C123" s="17" t="s">
        <v>90</v>
      </c>
      <c r="D123" s="84"/>
      <c r="E123" s="95"/>
      <c r="F123" s="111"/>
      <c r="G123" s="135"/>
      <c r="H123" s="6"/>
    </row>
    <row r="124" spans="1:8" s="2" customFormat="1" x14ac:dyDescent="0.2">
      <c r="A124" s="65">
        <f>(IF(E124=0,0))+IF(E124&gt;0,1+MAX(A$1:A123))</f>
        <v>0</v>
      </c>
      <c r="B124" s="66"/>
      <c r="C124" s="11"/>
      <c r="D124" s="84"/>
      <c r="E124" s="95"/>
      <c r="F124" s="111"/>
      <c r="G124" s="135"/>
      <c r="H124" s="6"/>
    </row>
    <row r="125" spans="1:8" s="2" customFormat="1" ht="25.5" x14ac:dyDescent="0.2">
      <c r="A125" s="65">
        <f>(IF(E125=0,0))+IF(E125&gt;0,1+MAX(A$1:A124))</f>
        <v>0</v>
      </c>
      <c r="B125" s="66" t="s">
        <v>73</v>
      </c>
      <c r="C125" s="17" t="s">
        <v>91</v>
      </c>
      <c r="D125" s="84"/>
      <c r="E125" s="95"/>
      <c r="F125" s="111"/>
      <c r="G125" s="135"/>
      <c r="H125" s="6"/>
    </row>
    <row r="126" spans="1:8" s="2" customFormat="1" x14ac:dyDescent="0.2">
      <c r="A126" s="65">
        <f>(IF(E126=0,0))+IF(E126&gt;0,1+MAX(A$1:A125))</f>
        <v>0</v>
      </c>
      <c r="B126" s="66"/>
      <c r="C126" s="11"/>
      <c r="D126" s="84"/>
      <c r="E126" s="95"/>
      <c r="F126" s="111"/>
      <c r="G126" s="135"/>
      <c r="H126" s="6"/>
    </row>
    <row r="127" spans="1:8" s="2" customFormat="1" x14ac:dyDescent="0.2">
      <c r="A127" s="65">
        <f>(IF(E127=0,0))+IF(E127&gt;0,1+MAX(A$1:A126))</f>
        <v>27</v>
      </c>
      <c r="B127" s="69"/>
      <c r="C127" s="33" t="s">
        <v>132</v>
      </c>
      <c r="D127" s="84" t="s">
        <v>8</v>
      </c>
      <c r="E127" s="95">
        <v>1</v>
      </c>
      <c r="F127" s="111"/>
      <c r="G127" s="135">
        <f>+E127*F127</f>
        <v>0</v>
      </c>
      <c r="H127" s="6"/>
    </row>
    <row r="128" spans="1:8" s="2" customFormat="1" ht="12.75" customHeight="1" x14ac:dyDescent="0.2">
      <c r="A128" s="65">
        <f>(IF(E128=0,0))+IF(E128&gt;0,1+MAX(A$1:A127))</f>
        <v>0</v>
      </c>
      <c r="B128" s="66"/>
      <c r="C128" s="11"/>
      <c r="D128" s="84"/>
      <c r="E128" s="99"/>
      <c r="F128" s="111"/>
      <c r="G128" s="135">
        <f t="shared" ref="G128:G151" si="2">+E128*F128</f>
        <v>0</v>
      </c>
      <c r="H128" s="6"/>
    </row>
    <row r="129" spans="1:8" s="2" customFormat="1" x14ac:dyDescent="0.2">
      <c r="A129" s="65">
        <f>(IF(E129=0,0))+IF(E129&gt;0,1+MAX(A$1:A128))</f>
        <v>0</v>
      </c>
      <c r="B129" s="66"/>
      <c r="C129" s="9"/>
      <c r="D129" s="84"/>
      <c r="E129" s="99"/>
      <c r="F129" s="111"/>
      <c r="G129" s="135">
        <f t="shared" si="2"/>
        <v>0</v>
      </c>
      <c r="H129" s="6"/>
    </row>
    <row r="130" spans="1:8" s="2" customFormat="1" x14ac:dyDescent="0.2">
      <c r="A130" s="65">
        <f>(IF(E130=0,0))+IF(E130&gt;0,1+MAX(A$1:A129))</f>
        <v>0</v>
      </c>
      <c r="B130" s="66" t="s">
        <v>74</v>
      </c>
      <c r="C130" s="23" t="s">
        <v>96</v>
      </c>
      <c r="D130" s="84"/>
      <c r="E130" s="95"/>
      <c r="F130" s="111"/>
      <c r="G130" s="135">
        <f t="shared" si="2"/>
        <v>0</v>
      </c>
      <c r="H130" s="6"/>
    </row>
    <row r="131" spans="1:8" s="2" customFormat="1" x14ac:dyDescent="0.2">
      <c r="A131" s="65">
        <f>(IF(E131=0,0))+IF(E131&gt;0,1+MAX(A$1:A130))</f>
        <v>0</v>
      </c>
      <c r="B131" s="66"/>
      <c r="C131" s="23"/>
      <c r="D131" s="84"/>
      <c r="E131" s="95"/>
      <c r="F131" s="111"/>
      <c r="G131" s="135">
        <f t="shared" si="2"/>
        <v>0</v>
      </c>
      <c r="H131" s="6"/>
    </row>
    <row r="132" spans="1:8" s="2" customFormat="1" x14ac:dyDescent="0.2">
      <c r="A132" s="65">
        <f>(IF(E132=0,0))+IF(E132&gt;0,1+MAX(A$1:A131))</f>
        <v>28</v>
      </c>
      <c r="B132" s="66" t="s">
        <v>75</v>
      </c>
      <c r="C132" s="17" t="s">
        <v>138</v>
      </c>
      <c r="D132" s="84" t="s">
        <v>25</v>
      </c>
      <c r="E132" s="100">
        <v>28.5</v>
      </c>
      <c r="F132" s="116"/>
      <c r="G132" s="135">
        <f t="shared" si="2"/>
        <v>0</v>
      </c>
      <c r="H132" s="6"/>
    </row>
    <row r="133" spans="1:8" s="2" customFormat="1" x14ac:dyDescent="0.2">
      <c r="A133" s="65">
        <f>(IF(E133=0,0))+IF(E133&gt;0,1+MAX(A$1:A132))</f>
        <v>0</v>
      </c>
      <c r="B133" s="66"/>
      <c r="C133" s="23"/>
      <c r="D133" s="84"/>
      <c r="E133" s="100"/>
      <c r="F133" s="116"/>
      <c r="G133" s="135">
        <f t="shared" si="2"/>
        <v>0</v>
      </c>
      <c r="H133" s="6"/>
    </row>
    <row r="134" spans="1:8" s="2" customFormat="1" x14ac:dyDescent="0.2">
      <c r="A134" s="65">
        <f>(IF(E134=0,0))+IF(E134&gt;0,1+MAX(A$1:A133))</f>
        <v>0</v>
      </c>
      <c r="B134" s="66" t="s">
        <v>137</v>
      </c>
      <c r="C134" s="23" t="s">
        <v>159</v>
      </c>
      <c r="D134" s="84"/>
      <c r="E134" s="95"/>
      <c r="F134" s="111"/>
      <c r="G134" s="135">
        <f t="shared" si="2"/>
        <v>0</v>
      </c>
      <c r="H134" s="6"/>
    </row>
    <row r="135" spans="1:8" s="2" customFormat="1" x14ac:dyDescent="0.2">
      <c r="A135" s="65">
        <f>(IF(E135=0,0))+IF(E135&gt;0,1+MAX(A$1:A134))</f>
        <v>0</v>
      </c>
      <c r="B135" s="66"/>
      <c r="C135" s="23"/>
      <c r="D135" s="84"/>
      <c r="E135" s="95"/>
      <c r="F135" s="111"/>
      <c r="G135" s="135">
        <f t="shared" si="2"/>
        <v>0</v>
      </c>
      <c r="H135" s="6"/>
    </row>
    <row r="136" spans="1:8" s="2" customFormat="1" x14ac:dyDescent="0.2">
      <c r="A136" s="65">
        <f>(IF(E136=0,0))+IF(E136&gt;0,1+MAX(A$1:A135))</f>
        <v>29</v>
      </c>
      <c r="B136" s="66" t="s">
        <v>139</v>
      </c>
      <c r="C136" s="34" t="s">
        <v>102</v>
      </c>
      <c r="D136" s="84" t="s">
        <v>8</v>
      </c>
      <c r="E136" s="95">
        <v>1</v>
      </c>
      <c r="F136" s="111"/>
      <c r="G136" s="135">
        <f t="shared" si="2"/>
        <v>0</v>
      </c>
      <c r="H136" s="6"/>
    </row>
    <row r="137" spans="1:8" s="2" customFormat="1" x14ac:dyDescent="0.2">
      <c r="A137" s="65">
        <f>(IF(E137=0,0))+IF(E137&gt;0,1+MAX(A$1:A136))</f>
        <v>0</v>
      </c>
      <c r="B137" s="66"/>
      <c r="C137" s="34"/>
      <c r="D137" s="84"/>
      <c r="E137" s="95"/>
      <c r="F137" s="111"/>
      <c r="G137" s="135">
        <f t="shared" si="2"/>
        <v>0</v>
      </c>
      <c r="H137" s="6"/>
    </row>
    <row r="138" spans="1:8" s="2" customFormat="1" ht="12.75" customHeight="1" x14ac:dyDescent="0.2">
      <c r="A138" s="65">
        <f>(IF(E138=0,0))+IF(E138&gt;0,1+MAX(A$1:A137))</f>
        <v>0</v>
      </c>
      <c r="B138" s="66" t="s">
        <v>140</v>
      </c>
      <c r="C138" s="34" t="s">
        <v>100</v>
      </c>
      <c r="D138" s="84"/>
      <c r="E138" s="101"/>
      <c r="F138" s="116"/>
      <c r="G138" s="135">
        <f t="shared" si="2"/>
        <v>0</v>
      </c>
      <c r="H138" s="6"/>
    </row>
    <row r="139" spans="1:8" s="2" customFormat="1" x14ac:dyDescent="0.2">
      <c r="A139" s="65">
        <f>(IF(E139=0,0))+IF(E139&gt;0,1+MAX(A$1:A138))</f>
        <v>30</v>
      </c>
      <c r="B139" s="66"/>
      <c r="C139" s="35" t="s">
        <v>98</v>
      </c>
      <c r="D139" s="84" t="s">
        <v>8</v>
      </c>
      <c r="E139" s="95">
        <v>1</v>
      </c>
      <c r="F139" s="111"/>
      <c r="G139" s="135">
        <f t="shared" si="2"/>
        <v>0</v>
      </c>
      <c r="H139" s="6"/>
    </row>
    <row r="140" spans="1:8" s="2" customFormat="1" x14ac:dyDescent="0.2">
      <c r="A140" s="65">
        <f>(IF(E140=0,0))+IF(E140&gt;0,1+MAX(A$1:A139))</f>
        <v>31</v>
      </c>
      <c r="B140" s="66"/>
      <c r="C140" s="35" t="s">
        <v>99</v>
      </c>
      <c r="D140" s="84" t="s">
        <v>8</v>
      </c>
      <c r="E140" s="95">
        <v>1</v>
      </c>
      <c r="F140" s="111"/>
      <c r="G140" s="135">
        <f t="shared" si="2"/>
        <v>0</v>
      </c>
      <c r="H140" s="6"/>
    </row>
    <row r="141" spans="1:8" s="2" customFormat="1" x14ac:dyDescent="0.2">
      <c r="A141" s="65">
        <f>(IF(E141=0,0))+IF(E141&gt;0,1+MAX(A$1:A140))</f>
        <v>0</v>
      </c>
      <c r="B141" s="66"/>
      <c r="C141" s="35" t="s">
        <v>12</v>
      </c>
      <c r="D141" s="84"/>
      <c r="E141" s="95"/>
      <c r="F141" s="111"/>
      <c r="G141" s="135">
        <f t="shared" si="2"/>
        <v>0</v>
      </c>
      <c r="H141" s="6"/>
    </row>
    <row r="142" spans="1:8" s="2" customFormat="1" x14ac:dyDescent="0.2">
      <c r="A142" s="65">
        <f>(IF(E142=0,0))+IF(E142&gt;0,1+MAX(A$1:A141))</f>
        <v>32</v>
      </c>
      <c r="B142" s="66"/>
      <c r="C142" s="37" t="s">
        <v>103</v>
      </c>
      <c r="D142" s="84" t="s">
        <v>8</v>
      </c>
      <c r="E142" s="95">
        <v>1</v>
      </c>
      <c r="F142" s="111"/>
      <c r="G142" s="135">
        <f t="shared" si="2"/>
        <v>0</v>
      </c>
      <c r="H142" s="6"/>
    </row>
    <row r="143" spans="1:8" s="2" customFormat="1" x14ac:dyDescent="0.2">
      <c r="A143" s="65">
        <f>(IF(E143=0,0))+IF(E143&gt;0,1+MAX(A$1:A142))</f>
        <v>33</v>
      </c>
      <c r="B143" s="66"/>
      <c r="C143" s="37" t="s">
        <v>104</v>
      </c>
      <c r="D143" s="84" t="s">
        <v>8</v>
      </c>
      <c r="E143" s="95">
        <v>1</v>
      </c>
      <c r="F143" s="111"/>
      <c r="G143" s="135">
        <f t="shared" si="2"/>
        <v>0</v>
      </c>
      <c r="H143" s="6"/>
    </row>
    <row r="144" spans="1:8" s="2" customFormat="1" x14ac:dyDescent="0.2">
      <c r="A144" s="65">
        <f>(IF(E144=0,0))+IF(E144&gt;0,1+MAX(A$1:A143))</f>
        <v>34</v>
      </c>
      <c r="B144" s="66"/>
      <c r="C144" s="35" t="s">
        <v>101</v>
      </c>
      <c r="D144" s="84" t="s">
        <v>8</v>
      </c>
      <c r="E144" s="95">
        <v>1</v>
      </c>
      <c r="F144" s="111"/>
      <c r="G144" s="135">
        <f t="shared" si="2"/>
        <v>0</v>
      </c>
      <c r="H144" s="6"/>
    </row>
    <row r="145" spans="1:8" s="2" customFormat="1" x14ac:dyDescent="0.2">
      <c r="A145" s="65">
        <f>(IF(E145=0,0))+IF(E145&gt;0,1+MAX(A$1:A144))</f>
        <v>35</v>
      </c>
      <c r="B145" s="66"/>
      <c r="C145" s="35" t="s">
        <v>44</v>
      </c>
      <c r="D145" s="84" t="s">
        <v>8</v>
      </c>
      <c r="E145" s="95">
        <v>1</v>
      </c>
      <c r="F145" s="111"/>
      <c r="G145" s="135">
        <f t="shared" si="2"/>
        <v>0</v>
      </c>
      <c r="H145" s="6"/>
    </row>
    <row r="146" spans="1:8" s="2" customFormat="1" ht="32.25" customHeight="1" x14ac:dyDescent="0.2">
      <c r="A146" s="65">
        <f>(IF(E146=0,0))+IF(E146&gt;0,1+MAX(A$1:A145))</f>
        <v>36</v>
      </c>
      <c r="B146" s="66"/>
      <c r="C146" s="36" t="s">
        <v>14</v>
      </c>
      <c r="D146" s="84" t="s">
        <v>8</v>
      </c>
      <c r="E146" s="95">
        <v>1</v>
      </c>
      <c r="F146" s="111"/>
      <c r="G146" s="135">
        <f t="shared" si="2"/>
        <v>0</v>
      </c>
      <c r="H146" s="6"/>
    </row>
    <row r="147" spans="1:8" s="2" customFormat="1" x14ac:dyDescent="0.2">
      <c r="A147" s="65">
        <f>(IF(E147=0,0))+IF(E147&gt;0,1+MAX(A$1:A146))</f>
        <v>0</v>
      </c>
      <c r="B147" s="66"/>
      <c r="C147" s="21"/>
      <c r="D147" s="84"/>
      <c r="E147" s="101"/>
      <c r="F147" s="116"/>
      <c r="G147" s="135">
        <f t="shared" si="2"/>
        <v>0</v>
      </c>
      <c r="H147" s="6"/>
    </row>
    <row r="148" spans="1:8" s="2" customFormat="1" x14ac:dyDescent="0.2">
      <c r="A148" s="65">
        <f>(IF(E148=0,0))+IF(E148&gt;0,1+MAX(A$1:A147))</f>
        <v>0</v>
      </c>
      <c r="B148" s="66" t="s">
        <v>142</v>
      </c>
      <c r="C148" s="17" t="s">
        <v>141</v>
      </c>
      <c r="D148" s="84"/>
      <c r="E148" s="100"/>
      <c r="F148" s="116"/>
      <c r="G148" s="135">
        <f t="shared" si="2"/>
        <v>0</v>
      </c>
      <c r="H148" s="6"/>
    </row>
    <row r="149" spans="1:8" s="2" customFormat="1" x14ac:dyDescent="0.2">
      <c r="A149" s="65">
        <f>(IF(E149=0,0))+IF(E149&gt;0,1+MAX(A$1:A148))</f>
        <v>0</v>
      </c>
      <c r="B149" s="66"/>
      <c r="C149" s="17"/>
      <c r="D149" s="84"/>
      <c r="E149" s="100"/>
      <c r="F149" s="116"/>
      <c r="G149" s="135">
        <f t="shared" si="2"/>
        <v>0</v>
      </c>
      <c r="H149" s="6"/>
    </row>
    <row r="150" spans="1:8" s="2" customFormat="1" x14ac:dyDescent="0.2">
      <c r="A150" s="65">
        <f>(IF(E150=0,0))+IF(E150&gt;0,1+MAX(A$1:A149))</f>
        <v>37</v>
      </c>
      <c r="B150" s="66" t="s">
        <v>143</v>
      </c>
      <c r="C150" s="11" t="s">
        <v>145</v>
      </c>
      <c r="D150" s="84" t="s">
        <v>25</v>
      </c>
      <c r="E150" s="100">
        <v>28.5</v>
      </c>
      <c r="F150" s="116"/>
      <c r="G150" s="135">
        <f t="shared" si="2"/>
        <v>0</v>
      </c>
      <c r="H150" s="6"/>
    </row>
    <row r="151" spans="1:8" s="2" customFormat="1" x14ac:dyDescent="0.2">
      <c r="A151" s="65">
        <f>(IF(E151=0,0))+IF(E151&gt;0,1+MAX(A$1:A150))</f>
        <v>0</v>
      </c>
      <c r="B151" s="66"/>
      <c r="C151" s="21"/>
      <c r="D151" s="84"/>
      <c r="E151" s="101"/>
      <c r="F151" s="116"/>
      <c r="G151" s="135">
        <f t="shared" si="2"/>
        <v>0</v>
      </c>
      <c r="H151" s="6"/>
    </row>
    <row r="152" spans="1:8" s="2" customFormat="1" x14ac:dyDescent="0.2">
      <c r="A152" s="65">
        <f>(IF(E152=0,0))+IF(E152&gt;0,1+MAX(A$1:A151))</f>
        <v>0</v>
      </c>
      <c r="B152" s="66"/>
      <c r="C152" s="17"/>
      <c r="D152" s="84"/>
      <c r="E152" s="95"/>
      <c r="F152" s="111"/>
      <c r="G152" s="135"/>
      <c r="H152" s="6"/>
    </row>
    <row r="153" spans="1:8" s="2" customFormat="1" ht="31.5" customHeight="1" x14ac:dyDescent="0.2">
      <c r="A153" s="65">
        <f>(IF(E153=0,0))+IF(E153&gt;0,1+MAX(A$1:A152))</f>
        <v>0</v>
      </c>
      <c r="B153" s="66"/>
      <c r="C153" s="22" t="str">
        <f>" TOTAL H.T. - "&amp;C121</f>
        <v xml:space="preserve"> TOTAL H.T. - 9 - GRISAILLE "la rencontre de Marie et Elisabeth"</v>
      </c>
      <c r="D153" s="86"/>
      <c r="E153" s="96"/>
      <c r="F153" s="112"/>
      <c r="G153" s="137">
        <f>SUM(G121:G152)</f>
        <v>0</v>
      </c>
      <c r="H153" s="6"/>
    </row>
    <row r="154" spans="1:8" s="2" customFormat="1" ht="21.75" customHeight="1" x14ac:dyDescent="0.2">
      <c r="A154" s="65">
        <f>(IF(E154=0,0))+IF(E154&gt;0,1+MAX(A$1:A153))</f>
        <v>0</v>
      </c>
      <c r="B154" s="62"/>
      <c r="C154" s="15" t="s">
        <v>36</v>
      </c>
      <c r="D154" s="82"/>
      <c r="E154" s="94"/>
      <c r="F154" s="110"/>
      <c r="G154" s="135"/>
      <c r="H154" s="7"/>
    </row>
    <row r="155" spans="1:8" s="2" customFormat="1" x14ac:dyDescent="0.2">
      <c r="A155" s="65">
        <f>(IF(E155=0,0))+IF(E155&gt;0,1+MAX(A$1:A154))</f>
        <v>0</v>
      </c>
      <c r="B155" s="62"/>
      <c r="C155" s="8"/>
      <c r="D155" s="82"/>
      <c r="E155" s="94"/>
      <c r="F155" s="110"/>
      <c r="G155" s="135"/>
      <c r="H155" s="6"/>
    </row>
    <row r="156" spans="1:8" s="2" customFormat="1" x14ac:dyDescent="0.2">
      <c r="A156" s="65">
        <f>(IF(E156=0,0))+IF(E156&gt;0,1+MAX(A$1:A155))</f>
        <v>0</v>
      </c>
      <c r="B156" s="66" t="s">
        <v>71</v>
      </c>
      <c r="C156" s="17" t="s">
        <v>90</v>
      </c>
      <c r="D156" s="84"/>
      <c r="E156" s="95"/>
      <c r="F156" s="111"/>
      <c r="G156" s="135"/>
      <c r="H156" s="6"/>
    </row>
    <row r="157" spans="1:8" s="2" customFormat="1" x14ac:dyDescent="0.2">
      <c r="A157" s="65">
        <f>(IF(E157=0,0))+IF(E157&gt;0,1+MAX(A$1:A156))</f>
        <v>0</v>
      </c>
      <c r="B157" s="66"/>
      <c r="C157" s="11"/>
      <c r="D157" s="84"/>
      <c r="E157" s="95"/>
      <c r="F157" s="111"/>
      <c r="G157" s="135"/>
      <c r="H157" s="6"/>
    </row>
    <row r="158" spans="1:8" s="2" customFormat="1" ht="25.5" x14ac:dyDescent="0.2">
      <c r="A158" s="65">
        <f>(IF(E158=0,0))+IF(E158&gt;0,1+MAX(A$1:A157))</f>
        <v>0</v>
      </c>
      <c r="B158" s="66" t="s">
        <v>73</v>
      </c>
      <c r="C158" s="17" t="s">
        <v>91</v>
      </c>
      <c r="D158" s="84"/>
      <c r="E158" s="95"/>
      <c r="F158" s="111"/>
      <c r="G158" s="135"/>
      <c r="H158" s="6"/>
    </row>
    <row r="159" spans="1:8" s="2" customFormat="1" x14ac:dyDescent="0.2">
      <c r="A159" s="65">
        <f>(IF(E159=0,0))+IF(E159&gt;0,1+MAX(A$1:A158))</f>
        <v>0</v>
      </c>
      <c r="B159" s="66"/>
      <c r="C159" s="11"/>
      <c r="D159" s="84"/>
      <c r="E159" s="95"/>
      <c r="F159" s="111"/>
      <c r="G159" s="135"/>
      <c r="H159" s="6"/>
    </row>
    <row r="160" spans="1:8" s="2" customFormat="1" x14ac:dyDescent="0.2">
      <c r="A160" s="65">
        <f>(IF(E160=0,0))+IF(E160&gt;0,1+MAX(A$1:A159))</f>
        <v>38</v>
      </c>
      <c r="B160" s="69"/>
      <c r="C160" s="33" t="s">
        <v>132</v>
      </c>
      <c r="D160" s="84" t="s">
        <v>8</v>
      </c>
      <c r="E160" s="95">
        <v>1</v>
      </c>
      <c r="F160" s="111"/>
      <c r="G160" s="135">
        <f>+E160*F160</f>
        <v>0</v>
      </c>
      <c r="H160" s="6"/>
    </row>
    <row r="161" spans="1:8" s="2" customFormat="1" ht="12.75" customHeight="1" x14ac:dyDescent="0.2">
      <c r="A161" s="65">
        <f>(IF(E161=0,0))+IF(E161&gt;0,1+MAX(A$1:A160))</f>
        <v>0</v>
      </c>
      <c r="B161" s="66"/>
      <c r="C161" s="11"/>
      <c r="D161" s="84"/>
      <c r="E161" s="99"/>
      <c r="F161" s="111"/>
      <c r="G161" s="135"/>
      <c r="H161" s="6"/>
    </row>
    <row r="162" spans="1:8" s="2" customFormat="1" x14ac:dyDescent="0.2">
      <c r="A162" s="65">
        <f>(IF(E162=0,0))+IF(E162&gt;0,1+MAX(A$1:A161))</f>
        <v>0</v>
      </c>
      <c r="B162" s="66"/>
      <c r="C162" s="9"/>
      <c r="D162" s="84"/>
      <c r="E162" s="99"/>
      <c r="F162" s="111"/>
      <c r="G162" s="135"/>
      <c r="H162" s="6"/>
    </row>
    <row r="163" spans="1:8" s="2" customFormat="1" x14ac:dyDescent="0.2">
      <c r="A163" s="65">
        <f>(IF(E163=0,0))+IF(E163&gt;0,1+MAX(A$1:A162))</f>
        <v>0</v>
      </c>
      <c r="B163" s="66" t="s">
        <v>74</v>
      </c>
      <c r="C163" s="23" t="s">
        <v>96</v>
      </c>
      <c r="D163" s="84"/>
      <c r="E163" s="95"/>
      <c r="F163" s="111"/>
      <c r="G163" s="135"/>
      <c r="H163" s="6"/>
    </row>
    <row r="164" spans="1:8" s="2" customFormat="1" x14ac:dyDescent="0.2">
      <c r="A164" s="65">
        <f>(IF(E164=0,0))+IF(E164&gt;0,1+MAX(A$1:A163))</f>
        <v>0</v>
      </c>
      <c r="B164" s="66"/>
      <c r="C164" s="23"/>
      <c r="D164" s="84"/>
      <c r="E164" s="95"/>
      <c r="F164" s="111"/>
      <c r="G164" s="135"/>
      <c r="H164" s="6"/>
    </row>
    <row r="165" spans="1:8" s="2" customFormat="1" x14ac:dyDescent="0.2">
      <c r="A165" s="65">
        <f>(IF(E165=0,0))+IF(E165&gt;0,1+MAX(A$1:A164))</f>
        <v>39</v>
      </c>
      <c r="B165" s="66" t="s">
        <v>75</v>
      </c>
      <c r="C165" s="17" t="s">
        <v>138</v>
      </c>
      <c r="D165" s="84" t="s">
        <v>25</v>
      </c>
      <c r="E165" s="100">
        <v>23.1</v>
      </c>
      <c r="F165" s="116"/>
      <c r="G165" s="136">
        <f>+E165*F165</f>
        <v>0</v>
      </c>
      <c r="H165" s="6"/>
    </row>
    <row r="166" spans="1:8" s="2" customFormat="1" x14ac:dyDescent="0.2">
      <c r="A166" s="65">
        <f>(IF(E166=0,0))+IF(E166&gt;0,1+MAX(A$1:A165))</f>
        <v>0</v>
      </c>
      <c r="B166" s="66"/>
      <c r="C166" s="23"/>
      <c r="D166" s="84"/>
      <c r="E166" s="95"/>
      <c r="F166" s="111"/>
      <c r="G166" s="136">
        <f t="shared" ref="G166:G183" si="3">+E166*F166</f>
        <v>0</v>
      </c>
      <c r="H166" s="6"/>
    </row>
    <row r="167" spans="1:8" s="2" customFormat="1" x14ac:dyDescent="0.2">
      <c r="A167" s="65">
        <f>(IF(E167=0,0))+IF(E167&gt;0,1+MAX(A$1:A166))</f>
        <v>0</v>
      </c>
      <c r="B167" s="66" t="s">
        <v>137</v>
      </c>
      <c r="C167" s="23" t="s">
        <v>97</v>
      </c>
      <c r="D167" s="84"/>
      <c r="E167" s="95"/>
      <c r="F167" s="111"/>
      <c r="G167" s="136">
        <f t="shared" si="3"/>
        <v>0</v>
      </c>
      <c r="H167" s="6"/>
    </row>
    <row r="168" spans="1:8" s="2" customFormat="1" x14ac:dyDescent="0.2">
      <c r="A168" s="65">
        <f>(IF(E168=0,0))+IF(E168&gt;0,1+MAX(A$1:A167))</f>
        <v>0</v>
      </c>
      <c r="B168" s="66"/>
      <c r="C168" s="23"/>
      <c r="D168" s="84"/>
      <c r="E168" s="95"/>
      <c r="F168" s="111"/>
      <c r="G168" s="136">
        <f t="shared" si="3"/>
        <v>0</v>
      </c>
      <c r="H168" s="6"/>
    </row>
    <row r="169" spans="1:8" s="2" customFormat="1" x14ac:dyDescent="0.2">
      <c r="A169" s="65">
        <f>(IF(E169=0,0))+IF(E169&gt;0,1+MAX(A$1:A168))</f>
        <v>40</v>
      </c>
      <c r="B169" s="66" t="s">
        <v>139</v>
      </c>
      <c r="C169" s="34" t="s">
        <v>102</v>
      </c>
      <c r="D169" s="84" t="s">
        <v>8</v>
      </c>
      <c r="E169" s="95">
        <v>1</v>
      </c>
      <c r="F169" s="111"/>
      <c r="G169" s="136">
        <f t="shared" si="3"/>
        <v>0</v>
      </c>
      <c r="H169" s="6"/>
    </row>
    <row r="170" spans="1:8" s="2" customFormat="1" x14ac:dyDescent="0.2">
      <c r="A170" s="65">
        <f>(IF(E170=0,0))+IF(E170&gt;0,1+MAX(A$1:A169))</f>
        <v>0</v>
      </c>
      <c r="B170" s="66"/>
      <c r="C170" s="34"/>
      <c r="D170" s="84"/>
      <c r="E170" s="95"/>
      <c r="F170" s="111"/>
      <c r="G170" s="136">
        <f t="shared" si="3"/>
        <v>0</v>
      </c>
      <c r="H170" s="6"/>
    </row>
    <row r="171" spans="1:8" s="2" customFormat="1" x14ac:dyDescent="0.2">
      <c r="A171" s="65">
        <f>(IF(E171=0,0))+IF(E171&gt;0,1+MAX(A$1:A170))</f>
        <v>0</v>
      </c>
      <c r="B171" s="66" t="s">
        <v>140</v>
      </c>
      <c r="C171" s="34" t="s">
        <v>100</v>
      </c>
      <c r="D171" s="84"/>
      <c r="E171" s="101"/>
      <c r="F171" s="116"/>
      <c r="G171" s="136">
        <f t="shared" si="3"/>
        <v>0</v>
      </c>
      <c r="H171" s="6"/>
    </row>
    <row r="172" spans="1:8" s="2" customFormat="1" x14ac:dyDescent="0.2">
      <c r="A172" s="65">
        <f>(IF(E172=0,0))+IF(E172&gt;0,1+MAX(A$1:A171))</f>
        <v>41</v>
      </c>
      <c r="B172" s="66"/>
      <c r="C172" s="35" t="s">
        <v>98</v>
      </c>
      <c r="D172" s="84" t="s">
        <v>8</v>
      </c>
      <c r="E172" s="95">
        <v>1</v>
      </c>
      <c r="F172" s="111"/>
      <c r="G172" s="136">
        <f t="shared" si="3"/>
        <v>0</v>
      </c>
      <c r="H172" s="6"/>
    </row>
    <row r="173" spans="1:8" s="2" customFormat="1" x14ac:dyDescent="0.2">
      <c r="A173" s="65">
        <f>(IF(E173=0,0))+IF(E173&gt;0,1+MAX(A$1:A172))</f>
        <v>42</v>
      </c>
      <c r="B173" s="66"/>
      <c r="C173" s="35" t="s">
        <v>99</v>
      </c>
      <c r="D173" s="84" t="s">
        <v>8</v>
      </c>
      <c r="E173" s="95">
        <v>1</v>
      </c>
      <c r="F173" s="111"/>
      <c r="G173" s="136">
        <f t="shared" si="3"/>
        <v>0</v>
      </c>
      <c r="H173" s="6"/>
    </row>
    <row r="174" spans="1:8" s="2" customFormat="1" x14ac:dyDescent="0.2">
      <c r="A174" s="65">
        <f>(IF(E174=0,0))+IF(E174&gt;0,1+MAX(A$1:A173))</f>
        <v>0</v>
      </c>
      <c r="B174" s="66"/>
      <c r="C174" s="35" t="s">
        <v>12</v>
      </c>
      <c r="D174" s="84"/>
      <c r="E174" s="95"/>
      <c r="F174" s="111"/>
      <c r="G174" s="136">
        <f t="shared" si="3"/>
        <v>0</v>
      </c>
      <c r="H174" s="6"/>
    </row>
    <row r="175" spans="1:8" s="2" customFormat="1" x14ac:dyDescent="0.2">
      <c r="A175" s="65">
        <f>(IF(E175=0,0))+IF(E175&gt;0,1+MAX(A$1:A174))</f>
        <v>43</v>
      </c>
      <c r="B175" s="66"/>
      <c r="C175" s="37" t="s">
        <v>103</v>
      </c>
      <c r="D175" s="84" t="s">
        <v>8</v>
      </c>
      <c r="E175" s="95">
        <v>1</v>
      </c>
      <c r="F175" s="111"/>
      <c r="G175" s="136">
        <f t="shared" si="3"/>
        <v>0</v>
      </c>
      <c r="H175" s="6"/>
    </row>
    <row r="176" spans="1:8" s="2" customFormat="1" x14ac:dyDescent="0.2">
      <c r="A176" s="65">
        <f>(IF(E176=0,0))+IF(E176&gt;0,1+MAX(A$1:A175))</f>
        <v>44</v>
      </c>
      <c r="B176" s="66"/>
      <c r="C176" s="37" t="s">
        <v>104</v>
      </c>
      <c r="D176" s="84" t="s">
        <v>8</v>
      </c>
      <c r="E176" s="95">
        <v>1</v>
      </c>
      <c r="F176" s="111"/>
      <c r="G176" s="136">
        <f t="shared" si="3"/>
        <v>0</v>
      </c>
      <c r="H176" s="6"/>
    </row>
    <row r="177" spans="1:8" s="2" customFormat="1" x14ac:dyDescent="0.2">
      <c r="A177" s="65">
        <f>(IF(E177=0,0))+IF(E177&gt;0,1+MAX(A$1:A176))</f>
        <v>45</v>
      </c>
      <c r="B177" s="66"/>
      <c r="C177" s="35" t="s">
        <v>101</v>
      </c>
      <c r="D177" s="84" t="s">
        <v>8</v>
      </c>
      <c r="E177" s="95">
        <v>1</v>
      </c>
      <c r="F177" s="111"/>
      <c r="G177" s="136">
        <f t="shared" si="3"/>
        <v>0</v>
      </c>
      <c r="H177" s="6"/>
    </row>
    <row r="178" spans="1:8" s="2" customFormat="1" x14ac:dyDescent="0.2">
      <c r="A178" s="65">
        <f>(IF(E178=0,0))+IF(E178&gt;0,1+MAX(A$1:A177))</f>
        <v>46</v>
      </c>
      <c r="B178" s="66"/>
      <c r="C178" s="35" t="s">
        <v>44</v>
      </c>
      <c r="D178" s="84" t="s">
        <v>8</v>
      </c>
      <c r="E178" s="95">
        <v>1</v>
      </c>
      <c r="F178" s="111"/>
      <c r="G178" s="136">
        <f t="shared" si="3"/>
        <v>0</v>
      </c>
      <c r="H178" s="6"/>
    </row>
    <row r="179" spans="1:8" s="2" customFormat="1" ht="32.25" customHeight="1" x14ac:dyDescent="0.2">
      <c r="A179" s="65">
        <f>(IF(E179=0,0))+IF(E179&gt;0,1+MAX(A$1:A178))</f>
        <v>47</v>
      </c>
      <c r="B179" s="66"/>
      <c r="C179" s="36" t="s">
        <v>14</v>
      </c>
      <c r="D179" s="84" t="s">
        <v>8</v>
      </c>
      <c r="E179" s="95">
        <v>1</v>
      </c>
      <c r="F179" s="111"/>
      <c r="G179" s="136">
        <f t="shared" si="3"/>
        <v>0</v>
      </c>
      <c r="H179" s="6"/>
    </row>
    <row r="180" spans="1:8" s="2" customFormat="1" x14ac:dyDescent="0.2">
      <c r="A180" s="65">
        <f>(IF(E180=0,0))+IF(E180&gt;0,1+MAX(A$1:A179))</f>
        <v>0</v>
      </c>
      <c r="B180" s="66"/>
      <c r="C180" s="11"/>
      <c r="D180" s="84"/>
      <c r="E180" s="95"/>
      <c r="F180" s="111"/>
      <c r="G180" s="136">
        <f t="shared" si="3"/>
        <v>0</v>
      </c>
      <c r="H180" s="6"/>
    </row>
    <row r="181" spans="1:8" s="2" customFormat="1" x14ac:dyDescent="0.2">
      <c r="A181" s="65">
        <f>(IF(E181=0,0))+IF(E181&gt;0,1+MAX(A$1:A180))</f>
        <v>0</v>
      </c>
      <c r="B181" s="66" t="s">
        <v>142</v>
      </c>
      <c r="C181" s="17" t="s">
        <v>141</v>
      </c>
      <c r="D181" s="84"/>
      <c r="E181" s="100"/>
      <c r="F181" s="116"/>
      <c r="G181" s="136">
        <f t="shared" si="3"/>
        <v>0</v>
      </c>
      <c r="H181" s="6"/>
    </row>
    <row r="182" spans="1:8" s="2" customFormat="1" x14ac:dyDescent="0.2">
      <c r="A182" s="65">
        <f>(IF(E182=0,0))+IF(E182&gt;0,1+MAX(A$1:A181))</f>
        <v>0</v>
      </c>
      <c r="B182" s="66"/>
      <c r="C182" s="17"/>
      <c r="D182" s="84"/>
      <c r="E182" s="100"/>
      <c r="F182" s="116"/>
      <c r="G182" s="136">
        <f t="shared" si="3"/>
        <v>0</v>
      </c>
      <c r="H182" s="6"/>
    </row>
    <row r="183" spans="1:8" s="2" customFormat="1" x14ac:dyDescent="0.2">
      <c r="A183" s="65">
        <f>(IF(E183=0,0))+IF(E183&gt;0,1+MAX(A$1:A182))</f>
        <v>48</v>
      </c>
      <c r="B183" s="66" t="s">
        <v>143</v>
      </c>
      <c r="C183" s="11" t="s">
        <v>145</v>
      </c>
      <c r="D183" s="84" t="s">
        <v>25</v>
      </c>
      <c r="E183" s="100">
        <v>23.1</v>
      </c>
      <c r="F183" s="116"/>
      <c r="G183" s="136">
        <f t="shared" si="3"/>
        <v>0</v>
      </c>
      <c r="H183" s="6"/>
    </row>
    <row r="184" spans="1:8" s="2" customFormat="1" x14ac:dyDescent="0.2">
      <c r="A184" s="65">
        <f>(IF(E184=0,0))+IF(E184&gt;0,1+MAX(A$1:A183))</f>
        <v>0</v>
      </c>
      <c r="B184" s="66"/>
      <c r="C184" s="11"/>
      <c r="D184" s="84"/>
      <c r="E184" s="100"/>
      <c r="F184" s="116"/>
      <c r="G184" s="135"/>
      <c r="H184" s="6"/>
    </row>
    <row r="185" spans="1:8" s="2" customFormat="1" x14ac:dyDescent="0.2">
      <c r="A185" s="65">
        <f>(IF(E185=0,0))+IF(E185&gt;0,1+MAX(A$1:A184))</f>
        <v>0</v>
      </c>
      <c r="B185" s="66"/>
      <c r="C185" s="11"/>
      <c r="D185" s="84"/>
      <c r="E185" s="95"/>
      <c r="F185" s="111"/>
      <c r="G185" s="135"/>
      <c r="H185" s="6"/>
    </row>
    <row r="186" spans="1:8" s="2" customFormat="1" ht="31.5" customHeight="1" x14ac:dyDescent="0.2">
      <c r="A186" s="65">
        <f>(IF(E186=0,0))+IF(E186&gt;0,1+MAX(A$1:A185))</f>
        <v>0</v>
      </c>
      <c r="B186" s="70"/>
      <c r="C186" s="22" t="str">
        <f>" TOTAL H.T. - "&amp;C154</f>
        <v xml:space="preserve"> TOTAL H.T. - 10 - GRISAILLE "l'institution du Rosaire"</v>
      </c>
      <c r="D186" s="86"/>
      <c r="E186" s="96"/>
      <c r="F186" s="112"/>
      <c r="G186" s="137">
        <f>SUM(G154:G185)</f>
        <v>0</v>
      </c>
      <c r="H186" s="6"/>
    </row>
    <row r="187" spans="1:8" s="2" customFormat="1" x14ac:dyDescent="0.2">
      <c r="A187" s="65">
        <f>(IF(E187=0,0))+IF(E187&gt;0,1+MAX(A$1:A186))</f>
        <v>0</v>
      </c>
      <c r="B187" s="62"/>
      <c r="C187" s="15" t="s">
        <v>40</v>
      </c>
      <c r="D187" s="82"/>
      <c r="E187" s="94"/>
      <c r="F187" s="110"/>
      <c r="G187" s="134"/>
      <c r="H187" s="7"/>
    </row>
    <row r="188" spans="1:8" s="2" customFormat="1" x14ac:dyDescent="0.2">
      <c r="A188" s="65">
        <f>(IF(E188=0,0))+IF(E188&gt;0,1+MAX(A$1:A187))</f>
        <v>0</v>
      </c>
      <c r="B188" s="62"/>
      <c r="C188" s="25"/>
      <c r="D188" s="82"/>
      <c r="E188" s="94"/>
      <c r="F188" s="110"/>
      <c r="G188" s="134"/>
      <c r="H188" s="7"/>
    </row>
    <row r="189" spans="1:8" s="2" customFormat="1" ht="21.75" customHeight="1" x14ac:dyDescent="0.2">
      <c r="A189" s="65">
        <f>(IF(E189=0,0))+IF(E189&gt;0,1+MAX(A$1:A188))</f>
        <v>0</v>
      </c>
      <c r="B189" s="62"/>
      <c r="C189" s="15" t="s">
        <v>37</v>
      </c>
      <c r="D189" s="82"/>
      <c r="E189" s="94"/>
      <c r="F189" s="110"/>
      <c r="G189" s="135"/>
      <c r="H189" s="7"/>
    </row>
    <row r="190" spans="1:8" s="2" customFormat="1" x14ac:dyDescent="0.2">
      <c r="A190" s="65">
        <f>(IF(E190=0,0))+IF(E190&gt;0,1+MAX(A$1:A189))</f>
        <v>0</v>
      </c>
      <c r="B190" s="62"/>
      <c r="C190" s="8"/>
      <c r="D190" s="82"/>
      <c r="E190" s="94"/>
      <c r="F190" s="110"/>
      <c r="G190" s="135"/>
      <c r="H190" s="6"/>
    </row>
    <row r="191" spans="1:8" s="2" customFormat="1" x14ac:dyDescent="0.2">
      <c r="A191" s="65">
        <f>(IF(E191=0,0))+IF(E191&gt;0,1+MAX(A$1:A190))</f>
        <v>0</v>
      </c>
      <c r="B191" s="66" t="s">
        <v>71</v>
      </c>
      <c r="C191" s="17" t="s">
        <v>90</v>
      </c>
      <c r="D191" s="84"/>
      <c r="E191" s="95"/>
      <c r="F191" s="111"/>
      <c r="G191" s="135"/>
      <c r="H191" s="6"/>
    </row>
    <row r="192" spans="1:8" s="2" customFormat="1" x14ac:dyDescent="0.2">
      <c r="A192" s="65">
        <f>(IF(E192=0,0))+IF(E192&gt;0,1+MAX(A$1:A191))</f>
        <v>0</v>
      </c>
      <c r="B192" s="66"/>
      <c r="C192" s="11"/>
      <c r="D192" s="84"/>
      <c r="E192" s="95"/>
      <c r="F192" s="111"/>
      <c r="G192" s="135"/>
      <c r="H192" s="6"/>
    </row>
    <row r="193" spans="1:9" s="2" customFormat="1" ht="25.5" x14ac:dyDescent="0.2">
      <c r="A193" s="65">
        <f>(IF(E193=0,0))+IF(E193&gt;0,1+MAX(A$1:A192))</f>
        <v>0</v>
      </c>
      <c r="B193" s="66" t="s">
        <v>73</v>
      </c>
      <c r="C193" s="17" t="s">
        <v>91</v>
      </c>
      <c r="D193" s="84"/>
      <c r="E193" s="95"/>
      <c r="F193" s="111"/>
      <c r="G193" s="135"/>
      <c r="H193" s="6"/>
    </row>
    <row r="194" spans="1:9" s="2" customFormat="1" x14ac:dyDescent="0.2">
      <c r="A194" s="65">
        <f>(IF(E194=0,0))+IF(E194&gt;0,1+MAX(A$1:A193))</f>
        <v>0</v>
      </c>
      <c r="B194" s="66"/>
      <c r="C194" s="11"/>
      <c r="D194" s="84"/>
      <c r="E194" s="95"/>
      <c r="F194" s="111"/>
      <c r="G194" s="135"/>
      <c r="H194" s="6"/>
    </row>
    <row r="195" spans="1:9" s="2" customFormat="1" x14ac:dyDescent="0.2">
      <c r="A195" s="65">
        <f>(IF(E195=0,0))+IF(E195&gt;0,1+MAX(A$1:A194))</f>
        <v>49</v>
      </c>
      <c r="B195" s="69"/>
      <c r="C195" s="33" t="s">
        <v>132</v>
      </c>
      <c r="D195" s="84" t="s">
        <v>8</v>
      </c>
      <c r="E195" s="95">
        <v>1</v>
      </c>
      <c r="F195" s="111"/>
      <c r="G195" s="135">
        <f>+E195*F195</f>
        <v>0</v>
      </c>
      <c r="H195" s="6"/>
    </row>
    <row r="196" spans="1:9" s="2" customFormat="1" x14ac:dyDescent="0.2">
      <c r="A196" s="65">
        <f>(IF(E196=0,0))+IF(E196&gt;0,1+MAX(A$1:A195))</f>
        <v>0</v>
      </c>
      <c r="B196" s="66"/>
      <c r="C196" s="9"/>
      <c r="D196" s="84"/>
      <c r="E196" s="99"/>
      <c r="F196" s="111"/>
      <c r="G196" s="135"/>
      <c r="H196" s="6"/>
    </row>
    <row r="197" spans="1:9" s="2" customFormat="1" x14ac:dyDescent="0.2">
      <c r="A197" s="65">
        <f>(IF(E197=0,0))+IF(E197&gt;0,1+MAX(A$1:A196))</f>
        <v>0</v>
      </c>
      <c r="B197" s="66"/>
      <c r="C197" s="17"/>
      <c r="D197" s="84"/>
      <c r="E197" s="95"/>
      <c r="F197" s="111"/>
      <c r="G197" s="135"/>
      <c r="H197" s="6"/>
    </row>
    <row r="198" spans="1:9" s="2" customFormat="1" ht="31.5" customHeight="1" x14ac:dyDescent="0.2">
      <c r="A198" s="65">
        <f>(IF(E198=0,0))+IF(E198&gt;0,1+MAX(A$1:A197))</f>
        <v>0</v>
      </c>
      <c r="B198" s="66"/>
      <c r="C198" s="24" t="str">
        <f>" TOTAL H.T. - "&amp;C189</f>
        <v xml:space="preserve"> TOTAL H.T. - 11 - GRISAILLE "la Crucifixion"</v>
      </c>
      <c r="D198" s="86"/>
      <c r="E198" s="96"/>
      <c r="F198" s="112"/>
      <c r="G198" s="137">
        <f>SUM(G187:G197)</f>
        <v>0</v>
      </c>
      <c r="H198" s="6"/>
    </row>
    <row r="199" spans="1:9" ht="13.5" thickBot="1" x14ac:dyDescent="0.25">
      <c r="A199" s="65">
        <f>(IF(E199=0,0))+IF(E199&gt;0,1+MAX(A$1:A198))</f>
        <v>0</v>
      </c>
      <c r="B199" s="71"/>
      <c r="C199" s="3"/>
      <c r="D199" s="82"/>
      <c r="E199" s="94"/>
      <c r="F199" s="109"/>
      <c r="G199" s="133"/>
    </row>
    <row r="200" spans="1:9" ht="26.25" customHeight="1" thickTop="1" x14ac:dyDescent="0.2">
      <c r="A200" s="72">
        <f>(IF(E200=0,0))+IF(E200&gt;0,1+MAX(A$1:A198))</f>
        <v>0</v>
      </c>
      <c r="B200" s="73"/>
      <c r="C200" s="142" t="s">
        <v>41</v>
      </c>
      <c r="D200" s="87"/>
      <c r="E200" s="102"/>
      <c r="F200" s="117"/>
      <c r="G200" s="138">
        <f>SUM(G4:G199)/2</f>
        <v>0</v>
      </c>
      <c r="H200" s="129"/>
      <c r="I200" s="38"/>
    </row>
    <row r="201" spans="1:9" ht="26.25" customHeight="1" x14ac:dyDescent="0.2">
      <c r="A201" s="74">
        <f>(IF(E201=0,0))+IF(E201&gt;0,1+MAX(A$1:A199))</f>
        <v>0</v>
      </c>
      <c r="B201" s="75"/>
      <c r="C201" s="143" t="s">
        <v>42</v>
      </c>
      <c r="D201" s="88"/>
      <c r="E201" s="103"/>
      <c r="F201" s="118"/>
      <c r="G201" s="139">
        <f>G200*20%</f>
        <v>0</v>
      </c>
    </row>
    <row r="202" spans="1:9" ht="26.25" customHeight="1" x14ac:dyDescent="0.2">
      <c r="A202" s="76">
        <f>(IF(E202=0,0))+IF(E202&gt;0,1+MAX(A$1:A199))</f>
        <v>0</v>
      </c>
      <c r="B202" s="77"/>
      <c r="C202" s="144" t="s">
        <v>43</v>
      </c>
      <c r="D202" s="89"/>
      <c r="E202" s="104"/>
      <c r="F202" s="119"/>
      <c r="G202" s="140">
        <f>G200+G201</f>
        <v>0</v>
      </c>
    </row>
  </sheetData>
  <printOptions horizontalCentered="1"/>
  <pageMargins left="0.23622047244094491" right="0.19685039370078741" top="0.51181102362204722" bottom="0.31496062992125984" header="0.19685039370078741" footer="0.15748031496062992"/>
  <pageSetup paperSize="9" scale="86" fitToHeight="0" orientation="portrait" useFirstPageNumber="1" r:id="rId1"/>
  <headerFooter alignWithMargins="0">
    <oddHeader xml:space="preserve">&amp;L&amp;"Arial,Gras"&amp;8CATHEDRALE NOTRE DAME DE GRACE - CAMBRAI (59)
Restauration intérieure des Grisailles et des Lambris &amp;R&amp;"Arial,Gras"&amp;8&amp;K000000BPU
LOT 02 - RESTAURATION DES DECORS PEINTS </oddHeader>
    <oddFooter>&amp;R&amp;"Arial,Gras"&amp;8&amp;K000000Pascal PRUNET A.C.M.H. -  Mars 2025 - Page &amp;P/&amp;N</oddFooter>
  </headerFooter>
  <rowBreaks count="8" manualBreakCount="8">
    <brk id="19" max="16383" man="1"/>
    <brk id="29" max="16383" man="1"/>
    <brk id="42" max="16383" man="1"/>
    <brk id="52" max="16383" man="1"/>
    <brk id="87" max="16383" man="1"/>
    <brk id="120" max="16383" man="1"/>
    <brk id="153" max="16383" man="1"/>
    <brk id="18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E0A43-E73F-4E85-B25E-F2F853DC7C47}">
  <sheetPr>
    <tabColor theme="3" tint="0.79998168889431442"/>
    <pageSetUpPr fitToPage="1"/>
  </sheetPr>
  <dimension ref="A1:K216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78" customWidth="1"/>
    <col min="2" max="2" width="7.140625" style="68" customWidth="1"/>
    <col min="3" max="3" width="52.7109375" style="4" customWidth="1"/>
    <col min="4" max="4" width="6.7109375" style="90" customWidth="1"/>
    <col min="5" max="5" width="12.7109375" style="105" customWidth="1"/>
    <col min="6" max="6" width="14.7109375" style="120" customWidth="1"/>
    <col min="7" max="7" width="16.7109375" style="141" customWidth="1"/>
    <col min="8" max="8" width="11.42578125" style="5"/>
    <col min="9" max="225" width="11.42578125" style="1"/>
    <col min="226" max="226" width="7.7109375" style="1" customWidth="1"/>
    <col min="227" max="227" width="46.140625" style="1" customWidth="1"/>
    <col min="228" max="228" width="9.28515625" style="1" customWidth="1"/>
    <col min="229" max="229" width="5.28515625" style="1" customWidth="1"/>
    <col min="230" max="230" width="8.7109375" style="1" customWidth="1"/>
    <col min="231" max="231" width="5.28515625" style="1" customWidth="1"/>
    <col min="232" max="232" width="8.7109375" style="1" customWidth="1"/>
    <col min="233" max="233" width="5.28515625" style="1" customWidth="1"/>
    <col min="234" max="234" width="8.7109375" style="1" customWidth="1"/>
    <col min="235" max="235" width="5.28515625" style="1" customWidth="1"/>
    <col min="236" max="236" width="8.7109375" style="1" customWidth="1"/>
    <col min="237" max="237" width="5.28515625" style="1" customWidth="1"/>
    <col min="238" max="238" width="8.7109375" style="1" customWidth="1"/>
    <col min="239" max="239" width="5.28515625" style="1" customWidth="1"/>
    <col min="240" max="240" width="8.7109375" style="1" customWidth="1"/>
    <col min="241" max="241" width="5.7109375" style="1" customWidth="1"/>
    <col min="242" max="242" width="10" style="1" customWidth="1"/>
    <col min="243" max="243" width="15.140625" style="1" customWidth="1"/>
    <col min="244" max="245" width="16.7109375" style="1" customWidth="1"/>
    <col min="246" max="481" width="11.42578125" style="1"/>
    <col min="482" max="482" width="7.7109375" style="1" customWidth="1"/>
    <col min="483" max="483" width="46.140625" style="1" customWidth="1"/>
    <col min="484" max="484" width="9.28515625" style="1" customWidth="1"/>
    <col min="485" max="485" width="5.28515625" style="1" customWidth="1"/>
    <col min="486" max="486" width="8.7109375" style="1" customWidth="1"/>
    <col min="487" max="487" width="5.28515625" style="1" customWidth="1"/>
    <col min="488" max="488" width="8.7109375" style="1" customWidth="1"/>
    <col min="489" max="489" width="5.28515625" style="1" customWidth="1"/>
    <col min="490" max="490" width="8.7109375" style="1" customWidth="1"/>
    <col min="491" max="491" width="5.28515625" style="1" customWidth="1"/>
    <col min="492" max="492" width="8.7109375" style="1" customWidth="1"/>
    <col min="493" max="493" width="5.28515625" style="1" customWidth="1"/>
    <col min="494" max="494" width="8.7109375" style="1" customWidth="1"/>
    <col min="495" max="495" width="5.28515625" style="1" customWidth="1"/>
    <col min="496" max="496" width="8.7109375" style="1" customWidth="1"/>
    <col min="497" max="497" width="5.7109375" style="1" customWidth="1"/>
    <col min="498" max="498" width="10" style="1" customWidth="1"/>
    <col min="499" max="499" width="15.140625" style="1" customWidth="1"/>
    <col min="500" max="501" width="16.7109375" style="1" customWidth="1"/>
    <col min="502" max="737" width="11.42578125" style="1"/>
    <col min="738" max="738" width="7.7109375" style="1" customWidth="1"/>
    <col min="739" max="739" width="46.140625" style="1" customWidth="1"/>
    <col min="740" max="740" width="9.28515625" style="1" customWidth="1"/>
    <col min="741" max="741" width="5.28515625" style="1" customWidth="1"/>
    <col min="742" max="742" width="8.7109375" style="1" customWidth="1"/>
    <col min="743" max="743" width="5.28515625" style="1" customWidth="1"/>
    <col min="744" max="744" width="8.7109375" style="1" customWidth="1"/>
    <col min="745" max="745" width="5.28515625" style="1" customWidth="1"/>
    <col min="746" max="746" width="8.7109375" style="1" customWidth="1"/>
    <col min="747" max="747" width="5.28515625" style="1" customWidth="1"/>
    <col min="748" max="748" width="8.7109375" style="1" customWidth="1"/>
    <col min="749" max="749" width="5.28515625" style="1" customWidth="1"/>
    <col min="750" max="750" width="8.7109375" style="1" customWidth="1"/>
    <col min="751" max="751" width="5.28515625" style="1" customWidth="1"/>
    <col min="752" max="752" width="8.7109375" style="1" customWidth="1"/>
    <col min="753" max="753" width="5.7109375" style="1" customWidth="1"/>
    <col min="754" max="754" width="10" style="1" customWidth="1"/>
    <col min="755" max="755" width="15.140625" style="1" customWidth="1"/>
    <col min="756" max="757" width="16.7109375" style="1" customWidth="1"/>
    <col min="758" max="993" width="11.42578125" style="1"/>
    <col min="994" max="994" width="7.7109375" style="1" customWidth="1"/>
    <col min="995" max="995" width="46.140625" style="1" customWidth="1"/>
    <col min="996" max="996" width="9.28515625" style="1" customWidth="1"/>
    <col min="997" max="997" width="5.28515625" style="1" customWidth="1"/>
    <col min="998" max="998" width="8.7109375" style="1" customWidth="1"/>
    <col min="999" max="999" width="5.28515625" style="1" customWidth="1"/>
    <col min="1000" max="1000" width="8.7109375" style="1" customWidth="1"/>
    <col min="1001" max="1001" width="5.28515625" style="1" customWidth="1"/>
    <col min="1002" max="1002" width="8.7109375" style="1" customWidth="1"/>
    <col min="1003" max="1003" width="5.28515625" style="1" customWidth="1"/>
    <col min="1004" max="1004" width="8.7109375" style="1" customWidth="1"/>
    <col min="1005" max="1005" width="5.28515625" style="1" customWidth="1"/>
    <col min="1006" max="1006" width="8.7109375" style="1" customWidth="1"/>
    <col min="1007" max="1007" width="5.28515625" style="1" customWidth="1"/>
    <col min="1008" max="1008" width="8.7109375" style="1" customWidth="1"/>
    <col min="1009" max="1009" width="5.7109375" style="1" customWidth="1"/>
    <col min="1010" max="1010" width="10" style="1" customWidth="1"/>
    <col min="1011" max="1011" width="15.140625" style="1" customWidth="1"/>
    <col min="1012" max="1013" width="16.7109375" style="1" customWidth="1"/>
    <col min="1014" max="1249" width="11.42578125" style="1"/>
    <col min="1250" max="1250" width="7.7109375" style="1" customWidth="1"/>
    <col min="1251" max="1251" width="46.140625" style="1" customWidth="1"/>
    <col min="1252" max="1252" width="9.28515625" style="1" customWidth="1"/>
    <col min="1253" max="1253" width="5.28515625" style="1" customWidth="1"/>
    <col min="1254" max="1254" width="8.7109375" style="1" customWidth="1"/>
    <col min="1255" max="1255" width="5.28515625" style="1" customWidth="1"/>
    <col min="1256" max="1256" width="8.7109375" style="1" customWidth="1"/>
    <col min="1257" max="1257" width="5.28515625" style="1" customWidth="1"/>
    <col min="1258" max="1258" width="8.7109375" style="1" customWidth="1"/>
    <col min="1259" max="1259" width="5.28515625" style="1" customWidth="1"/>
    <col min="1260" max="1260" width="8.7109375" style="1" customWidth="1"/>
    <col min="1261" max="1261" width="5.28515625" style="1" customWidth="1"/>
    <col min="1262" max="1262" width="8.7109375" style="1" customWidth="1"/>
    <col min="1263" max="1263" width="5.28515625" style="1" customWidth="1"/>
    <col min="1264" max="1264" width="8.7109375" style="1" customWidth="1"/>
    <col min="1265" max="1265" width="5.7109375" style="1" customWidth="1"/>
    <col min="1266" max="1266" width="10" style="1" customWidth="1"/>
    <col min="1267" max="1267" width="15.140625" style="1" customWidth="1"/>
    <col min="1268" max="1269" width="16.7109375" style="1" customWidth="1"/>
    <col min="1270" max="1505" width="11.42578125" style="1"/>
    <col min="1506" max="1506" width="7.7109375" style="1" customWidth="1"/>
    <col min="1507" max="1507" width="46.140625" style="1" customWidth="1"/>
    <col min="1508" max="1508" width="9.28515625" style="1" customWidth="1"/>
    <col min="1509" max="1509" width="5.28515625" style="1" customWidth="1"/>
    <col min="1510" max="1510" width="8.7109375" style="1" customWidth="1"/>
    <col min="1511" max="1511" width="5.28515625" style="1" customWidth="1"/>
    <col min="1512" max="1512" width="8.7109375" style="1" customWidth="1"/>
    <col min="1513" max="1513" width="5.28515625" style="1" customWidth="1"/>
    <col min="1514" max="1514" width="8.7109375" style="1" customWidth="1"/>
    <col min="1515" max="1515" width="5.28515625" style="1" customWidth="1"/>
    <col min="1516" max="1516" width="8.7109375" style="1" customWidth="1"/>
    <col min="1517" max="1517" width="5.28515625" style="1" customWidth="1"/>
    <col min="1518" max="1518" width="8.7109375" style="1" customWidth="1"/>
    <col min="1519" max="1519" width="5.28515625" style="1" customWidth="1"/>
    <col min="1520" max="1520" width="8.7109375" style="1" customWidth="1"/>
    <col min="1521" max="1521" width="5.7109375" style="1" customWidth="1"/>
    <col min="1522" max="1522" width="10" style="1" customWidth="1"/>
    <col min="1523" max="1523" width="15.140625" style="1" customWidth="1"/>
    <col min="1524" max="1525" width="16.7109375" style="1" customWidth="1"/>
    <col min="1526" max="1761" width="11.42578125" style="1"/>
    <col min="1762" max="1762" width="7.7109375" style="1" customWidth="1"/>
    <col min="1763" max="1763" width="46.140625" style="1" customWidth="1"/>
    <col min="1764" max="1764" width="9.28515625" style="1" customWidth="1"/>
    <col min="1765" max="1765" width="5.28515625" style="1" customWidth="1"/>
    <col min="1766" max="1766" width="8.7109375" style="1" customWidth="1"/>
    <col min="1767" max="1767" width="5.28515625" style="1" customWidth="1"/>
    <col min="1768" max="1768" width="8.7109375" style="1" customWidth="1"/>
    <col min="1769" max="1769" width="5.28515625" style="1" customWidth="1"/>
    <col min="1770" max="1770" width="8.7109375" style="1" customWidth="1"/>
    <col min="1771" max="1771" width="5.28515625" style="1" customWidth="1"/>
    <col min="1772" max="1772" width="8.7109375" style="1" customWidth="1"/>
    <col min="1773" max="1773" width="5.28515625" style="1" customWidth="1"/>
    <col min="1774" max="1774" width="8.7109375" style="1" customWidth="1"/>
    <col min="1775" max="1775" width="5.28515625" style="1" customWidth="1"/>
    <col min="1776" max="1776" width="8.7109375" style="1" customWidth="1"/>
    <col min="1777" max="1777" width="5.7109375" style="1" customWidth="1"/>
    <col min="1778" max="1778" width="10" style="1" customWidth="1"/>
    <col min="1779" max="1779" width="15.140625" style="1" customWidth="1"/>
    <col min="1780" max="1781" width="16.7109375" style="1" customWidth="1"/>
    <col min="1782" max="2017" width="11.42578125" style="1"/>
    <col min="2018" max="2018" width="7.7109375" style="1" customWidth="1"/>
    <col min="2019" max="2019" width="46.140625" style="1" customWidth="1"/>
    <col min="2020" max="2020" width="9.28515625" style="1" customWidth="1"/>
    <col min="2021" max="2021" width="5.28515625" style="1" customWidth="1"/>
    <col min="2022" max="2022" width="8.7109375" style="1" customWidth="1"/>
    <col min="2023" max="2023" width="5.28515625" style="1" customWidth="1"/>
    <col min="2024" max="2024" width="8.7109375" style="1" customWidth="1"/>
    <col min="2025" max="2025" width="5.28515625" style="1" customWidth="1"/>
    <col min="2026" max="2026" width="8.7109375" style="1" customWidth="1"/>
    <col min="2027" max="2027" width="5.28515625" style="1" customWidth="1"/>
    <col min="2028" max="2028" width="8.7109375" style="1" customWidth="1"/>
    <col min="2029" max="2029" width="5.28515625" style="1" customWidth="1"/>
    <col min="2030" max="2030" width="8.7109375" style="1" customWidth="1"/>
    <col min="2031" max="2031" width="5.28515625" style="1" customWidth="1"/>
    <col min="2032" max="2032" width="8.7109375" style="1" customWidth="1"/>
    <col min="2033" max="2033" width="5.7109375" style="1" customWidth="1"/>
    <col min="2034" max="2034" width="10" style="1" customWidth="1"/>
    <col min="2035" max="2035" width="15.140625" style="1" customWidth="1"/>
    <col min="2036" max="2037" width="16.7109375" style="1" customWidth="1"/>
    <col min="2038" max="2273" width="11.42578125" style="1"/>
    <col min="2274" max="2274" width="7.7109375" style="1" customWidth="1"/>
    <col min="2275" max="2275" width="46.140625" style="1" customWidth="1"/>
    <col min="2276" max="2276" width="9.28515625" style="1" customWidth="1"/>
    <col min="2277" max="2277" width="5.28515625" style="1" customWidth="1"/>
    <col min="2278" max="2278" width="8.7109375" style="1" customWidth="1"/>
    <col min="2279" max="2279" width="5.28515625" style="1" customWidth="1"/>
    <col min="2280" max="2280" width="8.7109375" style="1" customWidth="1"/>
    <col min="2281" max="2281" width="5.28515625" style="1" customWidth="1"/>
    <col min="2282" max="2282" width="8.7109375" style="1" customWidth="1"/>
    <col min="2283" max="2283" width="5.28515625" style="1" customWidth="1"/>
    <col min="2284" max="2284" width="8.7109375" style="1" customWidth="1"/>
    <col min="2285" max="2285" width="5.28515625" style="1" customWidth="1"/>
    <col min="2286" max="2286" width="8.7109375" style="1" customWidth="1"/>
    <col min="2287" max="2287" width="5.28515625" style="1" customWidth="1"/>
    <col min="2288" max="2288" width="8.7109375" style="1" customWidth="1"/>
    <col min="2289" max="2289" width="5.7109375" style="1" customWidth="1"/>
    <col min="2290" max="2290" width="10" style="1" customWidth="1"/>
    <col min="2291" max="2291" width="15.140625" style="1" customWidth="1"/>
    <col min="2292" max="2293" width="16.7109375" style="1" customWidth="1"/>
    <col min="2294" max="2529" width="11.42578125" style="1"/>
    <col min="2530" max="2530" width="7.7109375" style="1" customWidth="1"/>
    <col min="2531" max="2531" width="46.140625" style="1" customWidth="1"/>
    <col min="2532" max="2532" width="9.28515625" style="1" customWidth="1"/>
    <col min="2533" max="2533" width="5.28515625" style="1" customWidth="1"/>
    <col min="2534" max="2534" width="8.7109375" style="1" customWidth="1"/>
    <col min="2535" max="2535" width="5.28515625" style="1" customWidth="1"/>
    <col min="2536" max="2536" width="8.7109375" style="1" customWidth="1"/>
    <col min="2537" max="2537" width="5.28515625" style="1" customWidth="1"/>
    <col min="2538" max="2538" width="8.7109375" style="1" customWidth="1"/>
    <col min="2539" max="2539" width="5.28515625" style="1" customWidth="1"/>
    <col min="2540" max="2540" width="8.7109375" style="1" customWidth="1"/>
    <col min="2541" max="2541" width="5.28515625" style="1" customWidth="1"/>
    <col min="2542" max="2542" width="8.7109375" style="1" customWidth="1"/>
    <col min="2543" max="2543" width="5.28515625" style="1" customWidth="1"/>
    <col min="2544" max="2544" width="8.7109375" style="1" customWidth="1"/>
    <col min="2545" max="2545" width="5.7109375" style="1" customWidth="1"/>
    <col min="2546" max="2546" width="10" style="1" customWidth="1"/>
    <col min="2547" max="2547" width="15.140625" style="1" customWidth="1"/>
    <col min="2548" max="2549" width="16.7109375" style="1" customWidth="1"/>
    <col min="2550" max="2785" width="11.42578125" style="1"/>
    <col min="2786" max="2786" width="7.7109375" style="1" customWidth="1"/>
    <col min="2787" max="2787" width="46.140625" style="1" customWidth="1"/>
    <col min="2788" max="2788" width="9.28515625" style="1" customWidth="1"/>
    <col min="2789" max="2789" width="5.28515625" style="1" customWidth="1"/>
    <col min="2790" max="2790" width="8.7109375" style="1" customWidth="1"/>
    <col min="2791" max="2791" width="5.28515625" style="1" customWidth="1"/>
    <col min="2792" max="2792" width="8.7109375" style="1" customWidth="1"/>
    <col min="2793" max="2793" width="5.28515625" style="1" customWidth="1"/>
    <col min="2794" max="2794" width="8.7109375" style="1" customWidth="1"/>
    <col min="2795" max="2795" width="5.28515625" style="1" customWidth="1"/>
    <col min="2796" max="2796" width="8.7109375" style="1" customWidth="1"/>
    <col min="2797" max="2797" width="5.28515625" style="1" customWidth="1"/>
    <col min="2798" max="2798" width="8.7109375" style="1" customWidth="1"/>
    <col min="2799" max="2799" width="5.28515625" style="1" customWidth="1"/>
    <col min="2800" max="2800" width="8.7109375" style="1" customWidth="1"/>
    <col min="2801" max="2801" width="5.7109375" style="1" customWidth="1"/>
    <col min="2802" max="2802" width="10" style="1" customWidth="1"/>
    <col min="2803" max="2803" width="15.140625" style="1" customWidth="1"/>
    <col min="2804" max="2805" width="16.7109375" style="1" customWidth="1"/>
    <col min="2806" max="3041" width="11.42578125" style="1"/>
    <col min="3042" max="3042" width="7.7109375" style="1" customWidth="1"/>
    <col min="3043" max="3043" width="46.140625" style="1" customWidth="1"/>
    <col min="3044" max="3044" width="9.28515625" style="1" customWidth="1"/>
    <col min="3045" max="3045" width="5.28515625" style="1" customWidth="1"/>
    <col min="3046" max="3046" width="8.7109375" style="1" customWidth="1"/>
    <col min="3047" max="3047" width="5.28515625" style="1" customWidth="1"/>
    <col min="3048" max="3048" width="8.7109375" style="1" customWidth="1"/>
    <col min="3049" max="3049" width="5.28515625" style="1" customWidth="1"/>
    <col min="3050" max="3050" width="8.7109375" style="1" customWidth="1"/>
    <col min="3051" max="3051" width="5.28515625" style="1" customWidth="1"/>
    <col min="3052" max="3052" width="8.7109375" style="1" customWidth="1"/>
    <col min="3053" max="3053" width="5.28515625" style="1" customWidth="1"/>
    <col min="3054" max="3054" width="8.7109375" style="1" customWidth="1"/>
    <col min="3055" max="3055" width="5.28515625" style="1" customWidth="1"/>
    <col min="3056" max="3056" width="8.7109375" style="1" customWidth="1"/>
    <col min="3057" max="3057" width="5.7109375" style="1" customWidth="1"/>
    <col min="3058" max="3058" width="10" style="1" customWidth="1"/>
    <col min="3059" max="3059" width="15.140625" style="1" customWidth="1"/>
    <col min="3060" max="3061" width="16.7109375" style="1" customWidth="1"/>
    <col min="3062" max="3297" width="11.42578125" style="1"/>
    <col min="3298" max="3298" width="7.7109375" style="1" customWidth="1"/>
    <col min="3299" max="3299" width="46.140625" style="1" customWidth="1"/>
    <col min="3300" max="3300" width="9.28515625" style="1" customWidth="1"/>
    <col min="3301" max="3301" width="5.28515625" style="1" customWidth="1"/>
    <col min="3302" max="3302" width="8.7109375" style="1" customWidth="1"/>
    <col min="3303" max="3303" width="5.28515625" style="1" customWidth="1"/>
    <col min="3304" max="3304" width="8.7109375" style="1" customWidth="1"/>
    <col min="3305" max="3305" width="5.28515625" style="1" customWidth="1"/>
    <col min="3306" max="3306" width="8.7109375" style="1" customWidth="1"/>
    <col min="3307" max="3307" width="5.28515625" style="1" customWidth="1"/>
    <col min="3308" max="3308" width="8.7109375" style="1" customWidth="1"/>
    <col min="3309" max="3309" width="5.28515625" style="1" customWidth="1"/>
    <col min="3310" max="3310" width="8.7109375" style="1" customWidth="1"/>
    <col min="3311" max="3311" width="5.28515625" style="1" customWidth="1"/>
    <col min="3312" max="3312" width="8.7109375" style="1" customWidth="1"/>
    <col min="3313" max="3313" width="5.7109375" style="1" customWidth="1"/>
    <col min="3314" max="3314" width="10" style="1" customWidth="1"/>
    <col min="3315" max="3315" width="15.140625" style="1" customWidth="1"/>
    <col min="3316" max="3317" width="16.7109375" style="1" customWidth="1"/>
    <col min="3318" max="3553" width="11.42578125" style="1"/>
    <col min="3554" max="3554" width="7.7109375" style="1" customWidth="1"/>
    <col min="3555" max="3555" width="46.140625" style="1" customWidth="1"/>
    <col min="3556" max="3556" width="9.28515625" style="1" customWidth="1"/>
    <col min="3557" max="3557" width="5.28515625" style="1" customWidth="1"/>
    <col min="3558" max="3558" width="8.7109375" style="1" customWidth="1"/>
    <col min="3559" max="3559" width="5.28515625" style="1" customWidth="1"/>
    <col min="3560" max="3560" width="8.7109375" style="1" customWidth="1"/>
    <col min="3561" max="3561" width="5.28515625" style="1" customWidth="1"/>
    <col min="3562" max="3562" width="8.7109375" style="1" customWidth="1"/>
    <col min="3563" max="3563" width="5.28515625" style="1" customWidth="1"/>
    <col min="3564" max="3564" width="8.7109375" style="1" customWidth="1"/>
    <col min="3565" max="3565" width="5.28515625" style="1" customWidth="1"/>
    <col min="3566" max="3566" width="8.7109375" style="1" customWidth="1"/>
    <col min="3567" max="3567" width="5.28515625" style="1" customWidth="1"/>
    <col min="3568" max="3568" width="8.7109375" style="1" customWidth="1"/>
    <col min="3569" max="3569" width="5.7109375" style="1" customWidth="1"/>
    <col min="3570" max="3570" width="10" style="1" customWidth="1"/>
    <col min="3571" max="3571" width="15.140625" style="1" customWidth="1"/>
    <col min="3572" max="3573" width="16.7109375" style="1" customWidth="1"/>
    <col min="3574" max="3809" width="11.42578125" style="1"/>
    <col min="3810" max="3810" width="7.7109375" style="1" customWidth="1"/>
    <col min="3811" max="3811" width="46.140625" style="1" customWidth="1"/>
    <col min="3812" max="3812" width="9.28515625" style="1" customWidth="1"/>
    <col min="3813" max="3813" width="5.28515625" style="1" customWidth="1"/>
    <col min="3814" max="3814" width="8.7109375" style="1" customWidth="1"/>
    <col min="3815" max="3815" width="5.28515625" style="1" customWidth="1"/>
    <col min="3816" max="3816" width="8.7109375" style="1" customWidth="1"/>
    <col min="3817" max="3817" width="5.28515625" style="1" customWidth="1"/>
    <col min="3818" max="3818" width="8.7109375" style="1" customWidth="1"/>
    <col min="3819" max="3819" width="5.28515625" style="1" customWidth="1"/>
    <col min="3820" max="3820" width="8.7109375" style="1" customWidth="1"/>
    <col min="3821" max="3821" width="5.28515625" style="1" customWidth="1"/>
    <col min="3822" max="3822" width="8.7109375" style="1" customWidth="1"/>
    <col min="3823" max="3823" width="5.28515625" style="1" customWidth="1"/>
    <col min="3824" max="3824" width="8.7109375" style="1" customWidth="1"/>
    <col min="3825" max="3825" width="5.7109375" style="1" customWidth="1"/>
    <col min="3826" max="3826" width="10" style="1" customWidth="1"/>
    <col min="3827" max="3827" width="15.140625" style="1" customWidth="1"/>
    <col min="3828" max="3829" width="16.7109375" style="1" customWidth="1"/>
    <col min="3830" max="4065" width="11.42578125" style="1"/>
    <col min="4066" max="4066" width="7.7109375" style="1" customWidth="1"/>
    <col min="4067" max="4067" width="46.140625" style="1" customWidth="1"/>
    <col min="4068" max="4068" width="9.28515625" style="1" customWidth="1"/>
    <col min="4069" max="4069" width="5.28515625" style="1" customWidth="1"/>
    <col min="4070" max="4070" width="8.7109375" style="1" customWidth="1"/>
    <col min="4071" max="4071" width="5.28515625" style="1" customWidth="1"/>
    <col min="4072" max="4072" width="8.7109375" style="1" customWidth="1"/>
    <col min="4073" max="4073" width="5.28515625" style="1" customWidth="1"/>
    <col min="4074" max="4074" width="8.7109375" style="1" customWidth="1"/>
    <col min="4075" max="4075" width="5.28515625" style="1" customWidth="1"/>
    <col min="4076" max="4076" width="8.7109375" style="1" customWidth="1"/>
    <col min="4077" max="4077" width="5.28515625" style="1" customWidth="1"/>
    <col min="4078" max="4078" width="8.7109375" style="1" customWidth="1"/>
    <col min="4079" max="4079" width="5.28515625" style="1" customWidth="1"/>
    <col min="4080" max="4080" width="8.7109375" style="1" customWidth="1"/>
    <col min="4081" max="4081" width="5.7109375" style="1" customWidth="1"/>
    <col min="4082" max="4082" width="10" style="1" customWidth="1"/>
    <col min="4083" max="4083" width="15.140625" style="1" customWidth="1"/>
    <col min="4084" max="4085" width="16.7109375" style="1" customWidth="1"/>
    <col min="4086" max="4321" width="11.42578125" style="1"/>
    <col min="4322" max="4322" width="7.7109375" style="1" customWidth="1"/>
    <col min="4323" max="4323" width="46.140625" style="1" customWidth="1"/>
    <col min="4324" max="4324" width="9.28515625" style="1" customWidth="1"/>
    <col min="4325" max="4325" width="5.28515625" style="1" customWidth="1"/>
    <col min="4326" max="4326" width="8.7109375" style="1" customWidth="1"/>
    <col min="4327" max="4327" width="5.28515625" style="1" customWidth="1"/>
    <col min="4328" max="4328" width="8.7109375" style="1" customWidth="1"/>
    <col min="4329" max="4329" width="5.28515625" style="1" customWidth="1"/>
    <col min="4330" max="4330" width="8.7109375" style="1" customWidth="1"/>
    <col min="4331" max="4331" width="5.28515625" style="1" customWidth="1"/>
    <col min="4332" max="4332" width="8.7109375" style="1" customWidth="1"/>
    <col min="4333" max="4333" width="5.28515625" style="1" customWidth="1"/>
    <col min="4334" max="4334" width="8.7109375" style="1" customWidth="1"/>
    <col min="4335" max="4335" width="5.28515625" style="1" customWidth="1"/>
    <col min="4336" max="4336" width="8.7109375" style="1" customWidth="1"/>
    <col min="4337" max="4337" width="5.7109375" style="1" customWidth="1"/>
    <col min="4338" max="4338" width="10" style="1" customWidth="1"/>
    <col min="4339" max="4339" width="15.140625" style="1" customWidth="1"/>
    <col min="4340" max="4341" width="16.7109375" style="1" customWidth="1"/>
    <col min="4342" max="4577" width="11.42578125" style="1"/>
    <col min="4578" max="4578" width="7.7109375" style="1" customWidth="1"/>
    <col min="4579" max="4579" width="46.140625" style="1" customWidth="1"/>
    <col min="4580" max="4580" width="9.28515625" style="1" customWidth="1"/>
    <col min="4581" max="4581" width="5.28515625" style="1" customWidth="1"/>
    <col min="4582" max="4582" width="8.7109375" style="1" customWidth="1"/>
    <col min="4583" max="4583" width="5.28515625" style="1" customWidth="1"/>
    <col min="4584" max="4584" width="8.7109375" style="1" customWidth="1"/>
    <col min="4585" max="4585" width="5.28515625" style="1" customWidth="1"/>
    <col min="4586" max="4586" width="8.7109375" style="1" customWidth="1"/>
    <col min="4587" max="4587" width="5.28515625" style="1" customWidth="1"/>
    <col min="4588" max="4588" width="8.7109375" style="1" customWidth="1"/>
    <col min="4589" max="4589" width="5.28515625" style="1" customWidth="1"/>
    <col min="4590" max="4590" width="8.7109375" style="1" customWidth="1"/>
    <col min="4591" max="4591" width="5.28515625" style="1" customWidth="1"/>
    <col min="4592" max="4592" width="8.7109375" style="1" customWidth="1"/>
    <col min="4593" max="4593" width="5.7109375" style="1" customWidth="1"/>
    <col min="4594" max="4594" width="10" style="1" customWidth="1"/>
    <col min="4595" max="4595" width="15.140625" style="1" customWidth="1"/>
    <col min="4596" max="4597" width="16.7109375" style="1" customWidth="1"/>
    <col min="4598" max="4833" width="11.42578125" style="1"/>
    <col min="4834" max="4834" width="7.7109375" style="1" customWidth="1"/>
    <col min="4835" max="4835" width="46.140625" style="1" customWidth="1"/>
    <col min="4836" max="4836" width="9.28515625" style="1" customWidth="1"/>
    <col min="4837" max="4837" width="5.28515625" style="1" customWidth="1"/>
    <col min="4838" max="4838" width="8.7109375" style="1" customWidth="1"/>
    <col min="4839" max="4839" width="5.28515625" style="1" customWidth="1"/>
    <col min="4840" max="4840" width="8.7109375" style="1" customWidth="1"/>
    <col min="4841" max="4841" width="5.28515625" style="1" customWidth="1"/>
    <col min="4842" max="4842" width="8.7109375" style="1" customWidth="1"/>
    <col min="4843" max="4843" width="5.28515625" style="1" customWidth="1"/>
    <col min="4844" max="4844" width="8.7109375" style="1" customWidth="1"/>
    <col min="4845" max="4845" width="5.28515625" style="1" customWidth="1"/>
    <col min="4846" max="4846" width="8.7109375" style="1" customWidth="1"/>
    <col min="4847" max="4847" width="5.28515625" style="1" customWidth="1"/>
    <col min="4848" max="4848" width="8.7109375" style="1" customWidth="1"/>
    <col min="4849" max="4849" width="5.7109375" style="1" customWidth="1"/>
    <col min="4850" max="4850" width="10" style="1" customWidth="1"/>
    <col min="4851" max="4851" width="15.140625" style="1" customWidth="1"/>
    <col min="4852" max="4853" width="16.7109375" style="1" customWidth="1"/>
    <col min="4854" max="5089" width="11.42578125" style="1"/>
    <col min="5090" max="5090" width="7.7109375" style="1" customWidth="1"/>
    <col min="5091" max="5091" width="46.140625" style="1" customWidth="1"/>
    <col min="5092" max="5092" width="9.28515625" style="1" customWidth="1"/>
    <col min="5093" max="5093" width="5.28515625" style="1" customWidth="1"/>
    <col min="5094" max="5094" width="8.7109375" style="1" customWidth="1"/>
    <col min="5095" max="5095" width="5.28515625" style="1" customWidth="1"/>
    <col min="5096" max="5096" width="8.7109375" style="1" customWidth="1"/>
    <col min="5097" max="5097" width="5.28515625" style="1" customWidth="1"/>
    <col min="5098" max="5098" width="8.7109375" style="1" customWidth="1"/>
    <col min="5099" max="5099" width="5.28515625" style="1" customWidth="1"/>
    <col min="5100" max="5100" width="8.7109375" style="1" customWidth="1"/>
    <col min="5101" max="5101" width="5.28515625" style="1" customWidth="1"/>
    <col min="5102" max="5102" width="8.7109375" style="1" customWidth="1"/>
    <col min="5103" max="5103" width="5.28515625" style="1" customWidth="1"/>
    <col min="5104" max="5104" width="8.7109375" style="1" customWidth="1"/>
    <col min="5105" max="5105" width="5.7109375" style="1" customWidth="1"/>
    <col min="5106" max="5106" width="10" style="1" customWidth="1"/>
    <col min="5107" max="5107" width="15.140625" style="1" customWidth="1"/>
    <col min="5108" max="5109" width="16.7109375" style="1" customWidth="1"/>
    <col min="5110" max="5345" width="11.42578125" style="1"/>
    <col min="5346" max="5346" width="7.7109375" style="1" customWidth="1"/>
    <col min="5347" max="5347" width="46.140625" style="1" customWidth="1"/>
    <col min="5348" max="5348" width="9.28515625" style="1" customWidth="1"/>
    <col min="5349" max="5349" width="5.28515625" style="1" customWidth="1"/>
    <col min="5350" max="5350" width="8.7109375" style="1" customWidth="1"/>
    <col min="5351" max="5351" width="5.28515625" style="1" customWidth="1"/>
    <col min="5352" max="5352" width="8.7109375" style="1" customWidth="1"/>
    <col min="5353" max="5353" width="5.28515625" style="1" customWidth="1"/>
    <col min="5354" max="5354" width="8.7109375" style="1" customWidth="1"/>
    <col min="5355" max="5355" width="5.28515625" style="1" customWidth="1"/>
    <col min="5356" max="5356" width="8.7109375" style="1" customWidth="1"/>
    <col min="5357" max="5357" width="5.28515625" style="1" customWidth="1"/>
    <col min="5358" max="5358" width="8.7109375" style="1" customWidth="1"/>
    <col min="5359" max="5359" width="5.28515625" style="1" customWidth="1"/>
    <col min="5360" max="5360" width="8.7109375" style="1" customWidth="1"/>
    <col min="5361" max="5361" width="5.7109375" style="1" customWidth="1"/>
    <col min="5362" max="5362" width="10" style="1" customWidth="1"/>
    <col min="5363" max="5363" width="15.140625" style="1" customWidth="1"/>
    <col min="5364" max="5365" width="16.7109375" style="1" customWidth="1"/>
    <col min="5366" max="5601" width="11.42578125" style="1"/>
    <col min="5602" max="5602" width="7.7109375" style="1" customWidth="1"/>
    <col min="5603" max="5603" width="46.140625" style="1" customWidth="1"/>
    <col min="5604" max="5604" width="9.28515625" style="1" customWidth="1"/>
    <col min="5605" max="5605" width="5.28515625" style="1" customWidth="1"/>
    <col min="5606" max="5606" width="8.7109375" style="1" customWidth="1"/>
    <col min="5607" max="5607" width="5.28515625" style="1" customWidth="1"/>
    <col min="5608" max="5608" width="8.7109375" style="1" customWidth="1"/>
    <col min="5609" max="5609" width="5.28515625" style="1" customWidth="1"/>
    <col min="5610" max="5610" width="8.7109375" style="1" customWidth="1"/>
    <col min="5611" max="5611" width="5.28515625" style="1" customWidth="1"/>
    <col min="5612" max="5612" width="8.7109375" style="1" customWidth="1"/>
    <col min="5613" max="5613" width="5.28515625" style="1" customWidth="1"/>
    <col min="5614" max="5614" width="8.7109375" style="1" customWidth="1"/>
    <col min="5615" max="5615" width="5.28515625" style="1" customWidth="1"/>
    <col min="5616" max="5616" width="8.7109375" style="1" customWidth="1"/>
    <col min="5617" max="5617" width="5.7109375" style="1" customWidth="1"/>
    <col min="5618" max="5618" width="10" style="1" customWidth="1"/>
    <col min="5619" max="5619" width="15.140625" style="1" customWidth="1"/>
    <col min="5620" max="5621" width="16.7109375" style="1" customWidth="1"/>
    <col min="5622" max="5857" width="11.42578125" style="1"/>
    <col min="5858" max="5858" width="7.7109375" style="1" customWidth="1"/>
    <col min="5859" max="5859" width="46.140625" style="1" customWidth="1"/>
    <col min="5860" max="5860" width="9.28515625" style="1" customWidth="1"/>
    <col min="5861" max="5861" width="5.28515625" style="1" customWidth="1"/>
    <col min="5862" max="5862" width="8.7109375" style="1" customWidth="1"/>
    <col min="5863" max="5863" width="5.28515625" style="1" customWidth="1"/>
    <col min="5864" max="5864" width="8.7109375" style="1" customWidth="1"/>
    <col min="5865" max="5865" width="5.28515625" style="1" customWidth="1"/>
    <col min="5866" max="5866" width="8.7109375" style="1" customWidth="1"/>
    <col min="5867" max="5867" width="5.28515625" style="1" customWidth="1"/>
    <col min="5868" max="5868" width="8.7109375" style="1" customWidth="1"/>
    <col min="5869" max="5869" width="5.28515625" style="1" customWidth="1"/>
    <col min="5870" max="5870" width="8.7109375" style="1" customWidth="1"/>
    <col min="5871" max="5871" width="5.28515625" style="1" customWidth="1"/>
    <col min="5872" max="5872" width="8.7109375" style="1" customWidth="1"/>
    <col min="5873" max="5873" width="5.7109375" style="1" customWidth="1"/>
    <col min="5874" max="5874" width="10" style="1" customWidth="1"/>
    <col min="5875" max="5875" width="15.140625" style="1" customWidth="1"/>
    <col min="5876" max="5877" width="16.7109375" style="1" customWidth="1"/>
    <col min="5878" max="6113" width="11.42578125" style="1"/>
    <col min="6114" max="6114" width="7.7109375" style="1" customWidth="1"/>
    <col min="6115" max="6115" width="46.140625" style="1" customWidth="1"/>
    <col min="6116" max="6116" width="9.28515625" style="1" customWidth="1"/>
    <col min="6117" max="6117" width="5.28515625" style="1" customWidth="1"/>
    <col min="6118" max="6118" width="8.7109375" style="1" customWidth="1"/>
    <col min="6119" max="6119" width="5.28515625" style="1" customWidth="1"/>
    <col min="6120" max="6120" width="8.7109375" style="1" customWidth="1"/>
    <col min="6121" max="6121" width="5.28515625" style="1" customWidth="1"/>
    <col min="6122" max="6122" width="8.7109375" style="1" customWidth="1"/>
    <col min="6123" max="6123" width="5.28515625" style="1" customWidth="1"/>
    <col min="6124" max="6124" width="8.7109375" style="1" customWidth="1"/>
    <col min="6125" max="6125" width="5.28515625" style="1" customWidth="1"/>
    <col min="6126" max="6126" width="8.7109375" style="1" customWidth="1"/>
    <col min="6127" max="6127" width="5.28515625" style="1" customWidth="1"/>
    <col min="6128" max="6128" width="8.7109375" style="1" customWidth="1"/>
    <col min="6129" max="6129" width="5.7109375" style="1" customWidth="1"/>
    <col min="6130" max="6130" width="10" style="1" customWidth="1"/>
    <col min="6131" max="6131" width="15.140625" style="1" customWidth="1"/>
    <col min="6132" max="6133" width="16.7109375" style="1" customWidth="1"/>
    <col min="6134" max="6369" width="11.42578125" style="1"/>
    <col min="6370" max="6370" width="7.7109375" style="1" customWidth="1"/>
    <col min="6371" max="6371" width="46.140625" style="1" customWidth="1"/>
    <col min="6372" max="6372" width="9.28515625" style="1" customWidth="1"/>
    <col min="6373" max="6373" width="5.28515625" style="1" customWidth="1"/>
    <col min="6374" max="6374" width="8.7109375" style="1" customWidth="1"/>
    <col min="6375" max="6375" width="5.28515625" style="1" customWidth="1"/>
    <col min="6376" max="6376" width="8.7109375" style="1" customWidth="1"/>
    <col min="6377" max="6377" width="5.28515625" style="1" customWidth="1"/>
    <col min="6378" max="6378" width="8.7109375" style="1" customWidth="1"/>
    <col min="6379" max="6379" width="5.28515625" style="1" customWidth="1"/>
    <col min="6380" max="6380" width="8.7109375" style="1" customWidth="1"/>
    <col min="6381" max="6381" width="5.28515625" style="1" customWidth="1"/>
    <col min="6382" max="6382" width="8.7109375" style="1" customWidth="1"/>
    <col min="6383" max="6383" width="5.28515625" style="1" customWidth="1"/>
    <col min="6384" max="6384" width="8.7109375" style="1" customWidth="1"/>
    <col min="6385" max="6385" width="5.7109375" style="1" customWidth="1"/>
    <col min="6386" max="6386" width="10" style="1" customWidth="1"/>
    <col min="6387" max="6387" width="15.140625" style="1" customWidth="1"/>
    <col min="6388" max="6389" width="16.7109375" style="1" customWidth="1"/>
    <col min="6390" max="6625" width="11.42578125" style="1"/>
    <col min="6626" max="6626" width="7.7109375" style="1" customWidth="1"/>
    <col min="6627" max="6627" width="46.140625" style="1" customWidth="1"/>
    <col min="6628" max="6628" width="9.28515625" style="1" customWidth="1"/>
    <col min="6629" max="6629" width="5.28515625" style="1" customWidth="1"/>
    <col min="6630" max="6630" width="8.7109375" style="1" customWidth="1"/>
    <col min="6631" max="6631" width="5.28515625" style="1" customWidth="1"/>
    <col min="6632" max="6632" width="8.7109375" style="1" customWidth="1"/>
    <col min="6633" max="6633" width="5.28515625" style="1" customWidth="1"/>
    <col min="6634" max="6634" width="8.7109375" style="1" customWidth="1"/>
    <col min="6635" max="6635" width="5.28515625" style="1" customWidth="1"/>
    <col min="6636" max="6636" width="8.7109375" style="1" customWidth="1"/>
    <col min="6637" max="6637" width="5.28515625" style="1" customWidth="1"/>
    <col min="6638" max="6638" width="8.7109375" style="1" customWidth="1"/>
    <col min="6639" max="6639" width="5.28515625" style="1" customWidth="1"/>
    <col min="6640" max="6640" width="8.7109375" style="1" customWidth="1"/>
    <col min="6641" max="6641" width="5.7109375" style="1" customWidth="1"/>
    <col min="6642" max="6642" width="10" style="1" customWidth="1"/>
    <col min="6643" max="6643" width="15.140625" style="1" customWidth="1"/>
    <col min="6644" max="6645" width="16.7109375" style="1" customWidth="1"/>
    <col min="6646" max="6881" width="11.42578125" style="1"/>
    <col min="6882" max="6882" width="7.7109375" style="1" customWidth="1"/>
    <col min="6883" max="6883" width="46.140625" style="1" customWidth="1"/>
    <col min="6884" max="6884" width="9.28515625" style="1" customWidth="1"/>
    <col min="6885" max="6885" width="5.28515625" style="1" customWidth="1"/>
    <col min="6886" max="6886" width="8.7109375" style="1" customWidth="1"/>
    <col min="6887" max="6887" width="5.28515625" style="1" customWidth="1"/>
    <col min="6888" max="6888" width="8.7109375" style="1" customWidth="1"/>
    <col min="6889" max="6889" width="5.28515625" style="1" customWidth="1"/>
    <col min="6890" max="6890" width="8.7109375" style="1" customWidth="1"/>
    <col min="6891" max="6891" width="5.28515625" style="1" customWidth="1"/>
    <col min="6892" max="6892" width="8.7109375" style="1" customWidth="1"/>
    <col min="6893" max="6893" width="5.28515625" style="1" customWidth="1"/>
    <col min="6894" max="6894" width="8.7109375" style="1" customWidth="1"/>
    <col min="6895" max="6895" width="5.28515625" style="1" customWidth="1"/>
    <col min="6896" max="6896" width="8.7109375" style="1" customWidth="1"/>
    <col min="6897" max="6897" width="5.7109375" style="1" customWidth="1"/>
    <col min="6898" max="6898" width="10" style="1" customWidth="1"/>
    <col min="6899" max="6899" width="15.140625" style="1" customWidth="1"/>
    <col min="6900" max="6901" width="16.7109375" style="1" customWidth="1"/>
    <col min="6902" max="7137" width="11.42578125" style="1"/>
    <col min="7138" max="7138" width="7.7109375" style="1" customWidth="1"/>
    <col min="7139" max="7139" width="46.140625" style="1" customWidth="1"/>
    <col min="7140" max="7140" width="9.28515625" style="1" customWidth="1"/>
    <col min="7141" max="7141" width="5.28515625" style="1" customWidth="1"/>
    <col min="7142" max="7142" width="8.7109375" style="1" customWidth="1"/>
    <col min="7143" max="7143" width="5.28515625" style="1" customWidth="1"/>
    <col min="7144" max="7144" width="8.7109375" style="1" customWidth="1"/>
    <col min="7145" max="7145" width="5.28515625" style="1" customWidth="1"/>
    <col min="7146" max="7146" width="8.7109375" style="1" customWidth="1"/>
    <col min="7147" max="7147" width="5.28515625" style="1" customWidth="1"/>
    <col min="7148" max="7148" width="8.7109375" style="1" customWidth="1"/>
    <col min="7149" max="7149" width="5.28515625" style="1" customWidth="1"/>
    <col min="7150" max="7150" width="8.7109375" style="1" customWidth="1"/>
    <col min="7151" max="7151" width="5.28515625" style="1" customWidth="1"/>
    <col min="7152" max="7152" width="8.7109375" style="1" customWidth="1"/>
    <col min="7153" max="7153" width="5.7109375" style="1" customWidth="1"/>
    <col min="7154" max="7154" width="10" style="1" customWidth="1"/>
    <col min="7155" max="7155" width="15.140625" style="1" customWidth="1"/>
    <col min="7156" max="7157" width="16.7109375" style="1" customWidth="1"/>
    <col min="7158" max="7393" width="11.42578125" style="1"/>
    <col min="7394" max="7394" width="7.7109375" style="1" customWidth="1"/>
    <col min="7395" max="7395" width="46.140625" style="1" customWidth="1"/>
    <col min="7396" max="7396" width="9.28515625" style="1" customWidth="1"/>
    <col min="7397" max="7397" width="5.28515625" style="1" customWidth="1"/>
    <col min="7398" max="7398" width="8.7109375" style="1" customWidth="1"/>
    <col min="7399" max="7399" width="5.28515625" style="1" customWidth="1"/>
    <col min="7400" max="7400" width="8.7109375" style="1" customWidth="1"/>
    <col min="7401" max="7401" width="5.28515625" style="1" customWidth="1"/>
    <col min="7402" max="7402" width="8.7109375" style="1" customWidth="1"/>
    <col min="7403" max="7403" width="5.28515625" style="1" customWidth="1"/>
    <col min="7404" max="7404" width="8.7109375" style="1" customWidth="1"/>
    <col min="7405" max="7405" width="5.28515625" style="1" customWidth="1"/>
    <col min="7406" max="7406" width="8.7109375" style="1" customWidth="1"/>
    <col min="7407" max="7407" width="5.28515625" style="1" customWidth="1"/>
    <col min="7408" max="7408" width="8.7109375" style="1" customWidth="1"/>
    <col min="7409" max="7409" width="5.7109375" style="1" customWidth="1"/>
    <col min="7410" max="7410" width="10" style="1" customWidth="1"/>
    <col min="7411" max="7411" width="15.140625" style="1" customWidth="1"/>
    <col min="7412" max="7413" width="16.7109375" style="1" customWidth="1"/>
    <col min="7414" max="7649" width="11.42578125" style="1"/>
    <col min="7650" max="7650" width="7.7109375" style="1" customWidth="1"/>
    <col min="7651" max="7651" width="46.140625" style="1" customWidth="1"/>
    <col min="7652" max="7652" width="9.28515625" style="1" customWidth="1"/>
    <col min="7653" max="7653" width="5.28515625" style="1" customWidth="1"/>
    <col min="7654" max="7654" width="8.7109375" style="1" customWidth="1"/>
    <col min="7655" max="7655" width="5.28515625" style="1" customWidth="1"/>
    <col min="7656" max="7656" width="8.7109375" style="1" customWidth="1"/>
    <col min="7657" max="7657" width="5.28515625" style="1" customWidth="1"/>
    <col min="7658" max="7658" width="8.7109375" style="1" customWidth="1"/>
    <col min="7659" max="7659" width="5.28515625" style="1" customWidth="1"/>
    <col min="7660" max="7660" width="8.7109375" style="1" customWidth="1"/>
    <col min="7661" max="7661" width="5.28515625" style="1" customWidth="1"/>
    <col min="7662" max="7662" width="8.7109375" style="1" customWidth="1"/>
    <col min="7663" max="7663" width="5.28515625" style="1" customWidth="1"/>
    <col min="7664" max="7664" width="8.7109375" style="1" customWidth="1"/>
    <col min="7665" max="7665" width="5.7109375" style="1" customWidth="1"/>
    <col min="7666" max="7666" width="10" style="1" customWidth="1"/>
    <col min="7667" max="7667" width="15.140625" style="1" customWidth="1"/>
    <col min="7668" max="7669" width="16.7109375" style="1" customWidth="1"/>
    <col min="7670" max="7905" width="11.42578125" style="1"/>
    <col min="7906" max="7906" width="7.7109375" style="1" customWidth="1"/>
    <col min="7907" max="7907" width="46.140625" style="1" customWidth="1"/>
    <col min="7908" max="7908" width="9.28515625" style="1" customWidth="1"/>
    <col min="7909" max="7909" width="5.28515625" style="1" customWidth="1"/>
    <col min="7910" max="7910" width="8.7109375" style="1" customWidth="1"/>
    <col min="7911" max="7911" width="5.28515625" style="1" customWidth="1"/>
    <col min="7912" max="7912" width="8.7109375" style="1" customWidth="1"/>
    <col min="7913" max="7913" width="5.28515625" style="1" customWidth="1"/>
    <col min="7914" max="7914" width="8.7109375" style="1" customWidth="1"/>
    <col min="7915" max="7915" width="5.28515625" style="1" customWidth="1"/>
    <col min="7916" max="7916" width="8.7109375" style="1" customWidth="1"/>
    <col min="7917" max="7917" width="5.28515625" style="1" customWidth="1"/>
    <col min="7918" max="7918" width="8.7109375" style="1" customWidth="1"/>
    <col min="7919" max="7919" width="5.28515625" style="1" customWidth="1"/>
    <col min="7920" max="7920" width="8.7109375" style="1" customWidth="1"/>
    <col min="7921" max="7921" width="5.7109375" style="1" customWidth="1"/>
    <col min="7922" max="7922" width="10" style="1" customWidth="1"/>
    <col min="7923" max="7923" width="15.140625" style="1" customWidth="1"/>
    <col min="7924" max="7925" width="16.7109375" style="1" customWidth="1"/>
    <col min="7926" max="8161" width="11.42578125" style="1"/>
    <col min="8162" max="8162" width="7.7109375" style="1" customWidth="1"/>
    <col min="8163" max="8163" width="46.140625" style="1" customWidth="1"/>
    <col min="8164" max="8164" width="9.28515625" style="1" customWidth="1"/>
    <col min="8165" max="8165" width="5.28515625" style="1" customWidth="1"/>
    <col min="8166" max="8166" width="8.7109375" style="1" customWidth="1"/>
    <col min="8167" max="8167" width="5.28515625" style="1" customWidth="1"/>
    <col min="8168" max="8168" width="8.7109375" style="1" customWidth="1"/>
    <col min="8169" max="8169" width="5.28515625" style="1" customWidth="1"/>
    <col min="8170" max="8170" width="8.7109375" style="1" customWidth="1"/>
    <col min="8171" max="8171" width="5.28515625" style="1" customWidth="1"/>
    <col min="8172" max="8172" width="8.7109375" style="1" customWidth="1"/>
    <col min="8173" max="8173" width="5.28515625" style="1" customWidth="1"/>
    <col min="8174" max="8174" width="8.7109375" style="1" customWidth="1"/>
    <col min="8175" max="8175" width="5.28515625" style="1" customWidth="1"/>
    <col min="8176" max="8176" width="8.7109375" style="1" customWidth="1"/>
    <col min="8177" max="8177" width="5.7109375" style="1" customWidth="1"/>
    <col min="8178" max="8178" width="10" style="1" customWidth="1"/>
    <col min="8179" max="8179" width="15.140625" style="1" customWidth="1"/>
    <col min="8180" max="8181" width="16.7109375" style="1" customWidth="1"/>
    <col min="8182" max="8417" width="11.42578125" style="1"/>
    <col min="8418" max="8418" width="7.7109375" style="1" customWidth="1"/>
    <col min="8419" max="8419" width="46.140625" style="1" customWidth="1"/>
    <col min="8420" max="8420" width="9.28515625" style="1" customWidth="1"/>
    <col min="8421" max="8421" width="5.28515625" style="1" customWidth="1"/>
    <col min="8422" max="8422" width="8.7109375" style="1" customWidth="1"/>
    <col min="8423" max="8423" width="5.28515625" style="1" customWidth="1"/>
    <col min="8424" max="8424" width="8.7109375" style="1" customWidth="1"/>
    <col min="8425" max="8425" width="5.28515625" style="1" customWidth="1"/>
    <col min="8426" max="8426" width="8.7109375" style="1" customWidth="1"/>
    <col min="8427" max="8427" width="5.28515625" style="1" customWidth="1"/>
    <col min="8428" max="8428" width="8.7109375" style="1" customWidth="1"/>
    <col min="8429" max="8429" width="5.28515625" style="1" customWidth="1"/>
    <col min="8430" max="8430" width="8.7109375" style="1" customWidth="1"/>
    <col min="8431" max="8431" width="5.28515625" style="1" customWidth="1"/>
    <col min="8432" max="8432" width="8.7109375" style="1" customWidth="1"/>
    <col min="8433" max="8433" width="5.7109375" style="1" customWidth="1"/>
    <col min="8434" max="8434" width="10" style="1" customWidth="1"/>
    <col min="8435" max="8435" width="15.140625" style="1" customWidth="1"/>
    <col min="8436" max="8437" width="16.7109375" style="1" customWidth="1"/>
    <col min="8438" max="8673" width="11.42578125" style="1"/>
    <col min="8674" max="8674" width="7.7109375" style="1" customWidth="1"/>
    <col min="8675" max="8675" width="46.140625" style="1" customWidth="1"/>
    <col min="8676" max="8676" width="9.28515625" style="1" customWidth="1"/>
    <col min="8677" max="8677" width="5.28515625" style="1" customWidth="1"/>
    <col min="8678" max="8678" width="8.7109375" style="1" customWidth="1"/>
    <col min="8679" max="8679" width="5.28515625" style="1" customWidth="1"/>
    <col min="8680" max="8680" width="8.7109375" style="1" customWidth="1"/>
    <col min="8681" max="8681" width="5.28515625" style="1" customWidth="1"/>
    <col min="8682" max="8682" width="8.7109375" style="1" customWidth="1"/>
    <col min="8683" max="8683" width="5.28515625" style="1" customWidth="1"/>
    <col min="8684" max="8684" width="8.7109375" style="1" customWidth="1"/>
    <col min="8685" max="8685" width="5.28515625" style="1" customWidth="1"/>
    <col min="8686" max="8686" width="8.7109375" style="1" customWidth="1"/>
    <col min="8687" max="8687" width="5.28515625" style="1" customWidth="1"/>
    <col min="8688" max="8688" width="8.7109375" style="1" customWidth="1"/>
    <col min="8689" max="8689" width="5.7109375" style="1" customWidth="1"/>
    <col min="8690" max="8690" width="10" style="1" customWidth="1"/>
    <col min="8691" max="8691" width="15.140625" style="1" customWidth="1"/>
    <col min="8692" max="8693" width="16.7109375" style="1" customWidth="1"/>
    <col min="8694" max="8929" width="11.42578125" style="1"/>
    <col min="8930" max="8930" width="7.7109375" style="1" customWidth="1"/>
    <col min="8931" max="8931" width="46.140625" style="1" customWidth="1"/>
    <col min="8932" max="8932" width="9.28515625" style="1" customWidth="1"/>
    <col min="8933" max="8933" width="5.28515625" style="1" customWidth="1"/>
    <col min="8934" max="8934" width="8.7109375" style="1" customWidth="1"/>
    <col min="8935" max="8935" width="5.28515625" style="1" customWidth="1"/>
    <col min="8936" max="8936" width="8.7109375" style="1" customWidth="1"/>
    <col min="8937" max="8937" width="5.28515625" style="1" customWidth="1"/>
    <col min="8938" max="8938" width="8.7109375" style="1" customWidth="1"/>
    <col min="8939" max="8939" width="5.28515625" style="1" customWidth="1"/>
    <col min="8940" max="8940" width="8.7109375" style="1" customWidth="1"/>
    <col min="8941" max="8941" width="5.28515625" style="1" customWidth="1"/>
    <col min="8942" max="8942" width="8.7109375" style="1" customWidth="1"/>
    <col min="8943" max="8943" width="5.28515625" style="1" customWidth="1"/>
    <col min="8944" max="8944" width="8.7109375" style="1" customWidth="1"/>
    <col min="8945" max="8945" width="5.7109375" style="1" customWidth="1"/>
    <col min="8946" max="8946" width="10" style="1" customWidth="1"/>
    <col min="8947" max="8947" width="15.140625" style="1" customWidth="1"/>
    <col min="8948" max="8949" width="16.7109375" style="1" customWidth="1"/>
    <col min="8950" max="9185" width="11.42578125" style="1"/>
    <col min="9186" max="9186" width="7.7109375" style="1" customWidth="1"/>
    <col min="9187" max="9187" width="46.140625" style="1" customWidth="1"/>
    <col min="9188" max="9188" width="9.28515625" style="1" customWidth="1"/>
    <col min="9189" max="9189" width="5.28515625" style="1" customWidth="1"/>
    <col min="9190" max="9190" width="8.7109375" style="1" customWidth="1"/>
    <col min="9191" max="9191" width="5.28515625" style="1" customWidth="1"/>
    <col min="9192" max="9192" width="8.7109375" style="1" customWidth="1"/>
    <col min="9193" max="9193" width="5.28515625" style="1" customWidth="1"/>
    <col min="9194" max="9194" width="8.7109375" style="1" customWidth="1"/>
    <col min="9195" max="9195" width="5.28515625" style="1" customWidth="1"/>
    <col min="9196" max="9196" width="8.7109375" style="1" customWidth="1"/>
    <col min="9197" max="9197" width="5.28515625" style="1" customWidth="1"/>
    <col min="9198" max="9198" width="8.7109375" style="1" customWidth="1"/>
    <col min="9199" max="9199" width="5.28515625" style="1" customWidth="1"/>
    <col min="9200" max="9200" width="8.7109375" style="1" customWidth="1"/>
    <col min="9201" max="9201" width="5.7109375" style="1" customWidth="1"/>
    <col min="9202" max="9202" width="10" style="1" customWidth="1"/>
    <col min="9203" max="9203" width="15.140625" style="1" customWidth="1"/>
    <col min="9204" max="9205" width="16.7109375" style="1" customWidth="1"/>
    <col min="9206" max="9441" width="11.42578125" style="1"/>
    <col min="9442" max="9442" width="7.7109375" style="1" customWidth="1"/>
    <col min="9443" max="9443" width="46.140625" style="1" customWidth="1"/>
    <col min="9444" max="9444" width="9.28515625" style="1" customWidth="1"/>
    <col min="9445" max="9445" width="5.28515625" style="1" customWidth="1"/>
    <col min="9446" max="9446" width="8.7109375" style="1" customWidth="1"/>
    <col min="9447" max="9447" width="5.28515625" style="1" customWidth="1"/>
    <col min="9448" max="9448" width="8.7109375" style="1" customWidth="1"/>
    <col min="9449" max="9449" width="5.28515625" style="1" customWidth="1"/>
    <col min="9450" max="9450" width="8.7109375" style="1" customWidth="1"/>
    <col min="9451" max="9451" width="5.28515625" style="1" customWidth="1"/>
    <col min="9452" max="9452" width="8.7109375" style="1" customWidth="1"/>
    <col min="9453" max="9453" width="5.28515625" style="1" customWidth="1"/>
    <col min="9454" max="9454" width="8.7109375" style="1" customWidth="1"/>
    <col min="9455" max="9455" width="5.28515625" style="1" customWidth="1"/>
    <col min="9456" max="9456" width="8.7109375" style="1" customWidth="1"/>
    <col min="9457" max="9457" width="5.7109375" style="1" customWidth="1"/>
    <col min="9458" max="9458" width="10" style="1" customWidth="1"/>
    <col min="9459" max="9459" width="15.140625" style="1" customWidth="1"/>
    <col min="9460" max="9461" width="16.7109375" style="1" customWidth="1"/>
    <col min="9462" max="9697" width="11.42578125" style="1"/>
    <col min="9698" max="9698" width="7.7109375" style="1" customWidth="1"/>
    <col min="9699" max="9699" width="46.140625" style="1" customWidth="1"/>
    <col min="9700" max="9700" width="9.28515625" style="1" customWidth="1"/>
    <col min="9701" max="9701" width="5.28515625" style="1" customWidth="1"/>
    <col min="9702" max="9702" width="8.7109375" style="1" customWidth="1"/>
    <col min="9703" max="9703" width="5.28515625" style="1" customWidth="1"/>
    <col min="9704" max="9704" width="8.7109375" style="1" customWidth="1"/>
    <col min="9705" max="9705" width="5.28515625" style="1" customWidth="1"/>
    <col min="9706" max="9706" width="8.7109375" style="1" customWidth="1"/>
    <col min="9707" max="9707" width="5.28515625" style="1" customWidth="1"/>
    <col min="9708" max="9708" width="8.7109375" style="1" customWidth="1"/>
    <col min="9709" max="9709" width="5.28515625" style="1" customWidth="1"/>
    <col min="9710" max="9710" width="8.7109375" style="1" customWidth="1"/>
    <col min="9711" max="9711" width="5.28515625" style="1" customWidth="1"/>
    <col min="9712" max="9712" width="8.7109375" style="1" customWidth="1"/>
    <col min="9713" max="9713" width="5.7109375" style="1" customWidth="1"/>
    <col min="9714" max="9714" width="10" style="1" customWidth="1"/>
    <col min="9715" max="9715" width="15.140625" style="1" customWidth="1"/>
    <col min="9716" max="9717" width="16.7109375" style="1" customWidth="1"/>
    <col min="9718" max="9953" width="11.42578125" style="1"/>
    <col min="9954" max="9954" width="7.7109375" style="1" customWidth="1"/>
    <col min="9955" max="9955" width="46.140625" style="1" customWidth="1"/>
    <col min="9956" max="9956" width="9.28515625" style="1" customWidth="1"/>
    <col min="9957" max="9957" width="5.28515625" style="1" customWidth="1"/>
    <col min="9958" max="9958" width="8.7109375" style="1" customWidth="1"/>
    <col min="9959" max="9959" width="5.28515625" style="1" customWidth="1"/>
    <col min="9960" max="9960" width="8.7109375" style="1" customWidth="1"/>
    <col min="9961" max="9961" width="5.28515625" style="1" customWidth="1"/>
    <col min="9962" max="9962" width="8.7109375" style="1" customWidth="1"/>
    <col min="9963" max="9963" width="5.28515625" style="1" customWidth="1"/>
    <col min="9964" max="9964" width="8.7109375" style="1" customWidth="1"/>
    <col min="9965" max="9965" width="5.28515625" style="1" customWidth="1"/>
    <col min="9966" max="9966" width="8.7109375" style="1" customWidth="1"/>
    <col min="9967" max="9967" width="5.28515625" style="1" customWidth="1"/>
    <col min="9968" max="9968" width="8.7109375" style="1" customWidth="1"/>
    <col min="9969" max="9969" width="5.7109375" style="1" customWidth="1"/>
    <col min="9970" max="9970" width="10" style="1" customWidth="1"/>
    <col min="9971" max="9971" width="15.140625" style="1" customWidth="1"/>
    <col min="9972" max="9973" width="16.7109375" style="1" customWidth="1"/>
    <col min="9974" max="10209" width="11.42578125" style="1"/>
    <col min="10210" max="10210" width="7.7109375" style="1" customWidth="1"/>
    <col min="10211" max="10211" width="46.140625" style="1" customWidth="1"/>
    <col min="10212" max="10212" width="9.28515625" style="1" customWidth="1"/>
    <col min="10213" max="10213" width="5.28515625" style="1" customWidth="1"/>
    <col min="10214" max="10214" width="8.7109375" style="1" customWidth="1"/>
    <col min="10215" max="10215" width="5.28515625" style="1" customWidth="1"/>
    <col min="10216" max="10216" width="8.7109375" style="1" customWidth="1"/>
    <col min="10217" max="10217" width="5.28515625" style="1" customWidth="1"/>
    <col min="10218" max="10218" width="8.7109375" style="1" customWidth="1"/>
    <col min="10219" max="10219" width="5.28515625" style="1" customWidth="1"/>
    <col min="10220" max="10220" width="8.7109375" style="1" customWidth="1"/>
    <col min="10221" max="10221" width="5.28515625" style="1" customWidth="1"/>
    <col min="10222" max="10222" width="8.7109375" style="1" customWidth="1"/>
    <col min="10223" max="10223" width="5.28515625" style="1" customWidth="1"/>
    <col min="10224" max="10224" width="8.7109375" style="1" customWidth="1"/>
    <col min="10225" max="10225" width="5.7109375" style="1" customWidth="1"/>
    <col min="10226" max="10226" width="10" style="1" customWidth="1"/>
    <col min="10227" max="10227" width="15.140625" style="1" customWidth="1"/>
    <col min="10228" max="10229" width="16.7109375" style="1" customWidth="1"/>
    <col min="10230" max="10465" width="11.42578125" style="1"/>
    <col min="10466" max="10466" width="7.7109375" style="1" customWidth="1"/>
    <col min="10467" max="10467" width="46.140625" style="1" customWidth="1"/>
    <col min="10468" max="10468" width="9.28515625" style="1" customWidth="1"/>
    <col min="10469" max="10469" width="5.28515625" style="1" customWidth="1"/>
    <col min="10470" max="10470" width="8.7109375" style="1" customWidth="1"/>
    <col min="10471" max="10471" width="5.28515625" style="1" customWidth="1"/>
    <col min="10472" max="10472" width="8.7109375" style="1" customWidth="1"/>
    <col min="10473" max="10473" width="5.28515625" style="1" customWidth="1"/>
    <col min="10474" max="10474" width="8.7109375" style="1" customWidth="1"/>
    <col min="10475" max="10475" width="5.28515625" style="1" customWidth="1"/>
    <col min="10476" max="10476" width="8.7109375" style="1" customWidth="1"/>
    <col min="10477" max="10477" width="5.28515625" style="1" customWidth="1"/>
    <col min="10478" max="10478" width="8.7109375" style="1" customWidth="1"/>
    <col min="10479" max="10479" width="5.28515625" style="1" customWidth="1"/>
    <col min="10480" max="10480" width="8.7109375" style="1" customWidth="1"/>
    <col min="10481" max="10481" width="5.7109375" style="1" customWidth="1"/>
    <col min="10482" max="10482" width="10" style="1" customWidth="1"/>
    <col min="10483" max="10483" width="15.140625" style="1" customWidth="1"/>
    <col min="10484" max="10485" width="16.7109375" style="1" customWidth="1"/>
    <col min="10486" max="10721" width="11.42578125" style="1"/>
    <col min="10722" max="10722" width="7.7109375" style="1" customWidth="1"/>
    <col min="10723" max="10723" width="46.140625" style="1" customWidth="1"/>
    <col min="10724" max="10724" width="9.28515625" style="1" customWidth="1"/>
    <col min="10725" max="10725" width="5.28515625" style="1" customWidth="1"/>
    <col min="10726" max="10726" width="8.7109375" style="1" customWidth="1"/>
    <col min="10727" max="10727" width="5.28515625" style="1" customWidth="1"/>
    <col min="10728" max="10728" width="8.7109375" style="1" customWidth="1"/>
    <col min="10729" max="10729" width="5.28515625" style="1" customWidth="1"/>
    <col min="10730" max="10730" width="8.7109375" style="1" customWidth="1"/>
    <col min="10731" max="10731" width="5.28515625" style="1" customWidth="1"/>
    <col min="10732" max="10732" width="8.7109375" style="1" customWidth="1"/>
    <col min="10733" max="10733" width="5.28515625" style="1" customWidth="1"/>
    <col min="10734" max="10734" width="8.7109375" style="1" customWidth="1"/>
    <col min="10735" max="10735" width="5.28515625" style="1" customWidth="1"/>
    <col min="10736" max="10736" width="8.7109375" style="1" customWidth="1"/>
    <col min="10737" max="10737" width="5.7109375" style="1" customWidth="1"/>
    <col min="10738" max="10738" width="10" style="1" customWidth="1"/>
    <col min="10739" max="10739" width="15.140625" style="1" customWidth="1"/>
    <col min="10740" max="10741" width="16.7109375" style="1" customWidth="1"/>
    <col min="10742" max="10977" width="11.42578125" style="1"/>
    <col min="10978" max="10978" width="7.7109375" style="1" customWidth="1"/>
    <col min="10979" max="10979" width="46.140625" style="1" customWidth="1"/>
    <col min="10980" max="10980" width="9.28515625" style="1" customWidth="1"/>
    <col min="10981" max="10981" width="5.28515625" style="1" customWidth="1"/>
    <col min="10982" max="10982" width="8.7109375" style="1" customWidth="1"/>
    <col min="10983" max="10983" width="5.28515625" style="1" customWidth="1"/>
    <col min="10984" max="10984" width="8.7109375" style="1" customWidth="1"/>
    <col min="10985" max="10985" width="5.28515625" style="1" customWidth="1"/>
    <col min="10986" max="10986" width="8.7109375" style="1" customWidth="1"/>
    <col min="10987" max="10987" width="5.28515625" style="1" customWidth="1"/>
    <col min="10988" max="10988" width="8.7109375" style="1" customWidth="1"/>
    <col min="10989" max="10989" width="5.28515625" style="1" customWidth="1"/>
    <col min="10990" max="10990" width="8.7109375" style="1" customWidth="1"/>
    <col min="10991" max="10991" width="5.28515625" style="1" customWidth="1"/>
    <col min="10992" max="10992" width="8.7109375" style="1" customWidth="1"/>
    <col min="10993" max="10993" width="5.7109375" style="1" customWidth="1"/>
    <col min="10994" max="10994" width="10" style="1" customWidth="1"/>
    <col min="10995" max="10995" width="15.140625" style="1" customWidth="1"/>
    <col min="10996" max="10997" width="16.7109375" style="1" customWidth="1"/>
    <col min="10998" max="11233" width="11.42578125" style="1"/>
    <col min="11234" max="11234" width="7.7109375" style="1" customWidth="1"/>
    <col min="11235" max="11235" width="46.140625" style="1" customWidth="1"/>
    <col min="11236" max="11236" width="9.28515625" style="1" customWidth="1"/>
    <col min="11237" max="11237" width="5.28515625" style="1" customWidth="1"/>
    <col min="11238" max="11238" width="8.7109375" style="1" customWidth="1"/>
    <col min="11239" max="11239" width="5.28515625" style="1" customWidth="1"/>
    <col min="11240" max="11240" width="8.7109375" style="1" customWidth="1"/>
    <col min="11241" max="11241" width="5.28515625" style="1" customWidth="1"/>
    <col min="11242" max="11242" width="8.7109375" style="1" customWidth="1"/>
    <col min="11243" max="11243" width="5.28515625" style="1" customWidth="1"/>
    <col min="11244" max="11244" width="8.7109375" style="1" customWidth="1"/>
    <col min="11245" max="11245" width="5.28515625" style="1" customWidth="1"/>
    <col min="11246" max="11246" width="8.7109375" style="1" customWidth="1"/>
    <col min="11247" max="11247" width="5.28515625" style="1" customWidth="1"/>
    <col min="11248" max="11248" width="8.7109375" style="1" customWidth="1"/>
    <col min="11249" max="11249" width="5.7109375" style="1" customWidth="1"/>
    <col min="11250" max="11250" width="10" style="1" customWidth="1"/>
    <col min="11251" max="11251" width="15.140625" style="1" customWidth="1"/>
    <col min="11252" max="11253" width="16.7109375" style="1" customWidth="1"/>
    <col min="11254" max="11489" width="11.42578125" style="1"/>
    <col min="11490" max="11490" width="7.7109375" style="1" customWidth="1"/>
    <col min="11491" max="11491" width="46.140625" style="1" customWidth="1"/>
    <col min="11492" max="11492" width="9.28515625" style="1" customWidth="1"/>
    <col min="11493" max="11493" width="5.28515625" style="1" customWidth="1"/>
    <col min="11494" max="11494" width="8.7109375" style="1" customWidth="1"/>
    <col min="11495" max="11495" width="5.28515625" style="1" customWidth="1"/>
    <col min="11496" max="11496" width="8.7109375" style="1" customWidth="1"/>
    <col min="11497" max="11497" width="5.28515625" style="1" customWidth="1"/>
    <col min="11498" max="11498" width="8.7109375" style="1" customWidth="1"/>
    <col min="11499" max="11499" width="5.28515625" style="1" customWidth="1"/>
    <col min="11500" max="11500" width="8.7109375" style="1" customWidth="1"/>
    <col min="11501" max="11501" width="5.28515625" style="1" customWidth="1"/>
    <col min="11502" max="11502" width="8.7109375" style="1" customWidth="1"/>
    <col min="11503" max="11503" width="5.28515625" style="1" customWidth="1"/>
    <col min="11504" max="11504" width="8.7109375" style="1" customWidth="1"/>
    <col min="11505" max="11505" width="5.7109375" style="1" customWidth="1"/>
    <col min="11506" max="11506" width="10" style="1" customWidth="1"/>
    <col min="11507" max="11507" width="15.140625" style="1" customWidth="1"/>
    <col min="11508" max="11509" width="16.7109375" style="1" customWidth="1"/>
    <col min="11510" max="11745" width="11.42578125" style="1"/>
    <col min="11746" max="11746" width="7.7109375" style="1" customWidth="1"/>
    <col min="11747" max="11747" width="46.140625" style="1" customWidth="1"/>
    <col min="11748" max="11748" width="9.28515625" style="1" customWidth="1"/>
    <col min="11749" max="11749" width="5.28515625" style="1" customWidth="1"/>
    <col min="11750" max="11750" width="8.7109375" style="1" customWidth="1"/>
    <col min="11751" max="11751" width="5.28515625" style="1" customWidth="1"/>
    <col min="11752" max="11752" width="8.7109375" style="1" customWidth="1"/>
    <col min="11753" max="11753" width="5.28515625" style="1" customWidth="1"/>
    <col min="11754" max="11754" width="8.7109375" style="1" customWidth="1"/>
    <col min="11755" max="11755" width="5.28515625" style="1" customWidth="1"/>
    <col min="11756" max="11756" width="8.7109375" style="1" customWidth="1"/>
    <col min="11757" max="11757" width="5.28515625" style="1" customWidth="1"/>
    <col min="11758" max="11758" width="8.7109375" style="1" customWidth="1"/>
    <col min="11759" max="11759" width="5.28515625" style="1" customWidth="1"/>
    <col min="11760" max="11760" width="8.7109375" style="1" customWidth="1"/>
    <col min="11761" max="11761" width="5.7109375" style="1" customWidth="1"/>
    <col min="11762" max="11762" width="10" style="1" customWidth="1"/>
    <col min="11763" max="11763" width="15.140625" style="1" customWidth="1"/>
    <col min="11764" max="11765" width="16.7109375" style="1" customWidth="1"/>
    <col min="11766" max="12001" width="11.42578125" style="1"/>
    <col min="12002" max="12002" width="7.7109375" style="1" customWidth="1"/>
    <col min="12003" max="12003" width="46.140625" style="1" customWidth="1"/>
    <col min="12004" max="12004" width="9.28515625" style="1" customWidth="1"/>
    <col min="12005" max="12005" width="5.28515625" style="1" customWidth="1"/>
    <col min="12006" max="12006" width="8.7109375" style="1" customWidth="1"/>
    <col min="12007" max="12007" width="5.28515625" style="1" customWidth="1"/>
    <col min="12008" max="12008" width="8.7109375" style="1" customWidth="1"/>
    <col min="12009" max="12009" width="5.28515625" style="1" customWidth="1"/>
    <col min="12010" max="12010" width="8.7109375" style="1" customWidth="1"/>
    <col min="12011" max="12011" width="5.28515625" style="1" customWidth="1"/>
    <col min="12012" max="12012" width="8.7109375" style="1" customWidth="1"/>
    <col min="12013" max="12013" width="5.28515625" style="1" customWidth="1"/>
    <col min="12014" max="12014" width="8.7109375" style="1" customWidth="1"/>
    <col min="12015" max="12015" width="5.28515625" style="1" customWidth="1"/>
    <col min="12016" max="12016" width="8.7109375" style="1" customWidth="1"/>
    <col min="12017" max="12017" width="5.7109375" style="1" customWidth="1"/>
    <col min="12018" max="12018" width="10" style="1" customWidth="1"/>
    <col min="12019" max="12019" width="15.140625" style="1" customWidth="1"/>
    <col min="12020" max="12021" width="16.7109375" style="1" customWidth="1"/>
    <col min="12022" max="12257" width="11.42578125" style="1"/>
    <col min="12258" max="12258" width="7.7109375" style="1" customWidth="1"/>
    <col min="12259" max="12259" width="46.140625" style="1" customWidth="1"/>
    <col min="12260" max="12260" width="9.28515625" style="1" customWidth="1"/>
    <col min="12261" max="12261" width="5.28515625" style="1" customWidth="1"/>
    <col min="12262" max="12262" width="8.7109375" style="1" customWidth="1"/>
    <col min="12263" max="12263" width="5.28515625" style="1" customWidth="1"/>
    <col min="12264" max="12264" width="8.7109375" style="1" customWidth="1"/>
    <col min="12265" max="12265" width="5.28515625" style="1" customWidth="1"/>
    <col min="12266" max="12266" width="8.7109375" style="1" customWidth="1"/>
    <col min="12267" max="12267" width="5.28515625" style="1" customWidth="1"/>
    <col min="12268" max="12268" width="8.7109375" style="1" customWidth="1"/>
    <col min="12269" max="12269" width="5.28515625" style="1" customWidth="1"/>
    <col min="12270" max="12270" width="8.7109375" style="1" customWidth="1"/>
    <col min="12271" max="12271" width="5.28515625" style="1" customWidth="1"/>
    <col min="12272" max="12272" width="8.7109375" style="1" customWidth="1"/>
    <col min="12273" max="12273" width="5.7109375" style="1" customWidth="1"/>
    <col min="12274" max="12274" width="10" style="1" customWidth="1"/>
    <col min="12275" max="12275" width="15.140625" style="1" customWidth="1"/>
    <col min="12276" max="12277" width="16.7109375" style="1" customWidth="1"/>
    <col min="12278" max="12513" width="11.42578125" style="1"/>
    <col min="12514" max="12514" width="7.7109375" style="1" customWidth="1"/>
    <col min="12515" max="12515" width="46.140625" style="1" customWidth="1"/>
    <col min="12516" max="12516" width="9.28515625" style="1" customWidth="1"/>
    <col min="12517" max="12517" width="5.28515625" style="1" customWidth="1"/>
    <col min="12518" max="12518" width="8.7109375" style="1" customWidth="1"/>
    <col min="12519" max="12519" width="5.28515625" style="1" customWidth="1"/>
    <col min="12520" max="12520" width="8.7109375" style="1" customWidth="1"/>
    <col min="12521" max="12521" width="5.28515625" style="1" customWidth="1"/>
    <col min="12522" max="12522" width="8.7109375" style="1" customWidth="1"/>
    <col min="12523" max="12523" width="5.28515625" style="1" customWidth="1"/>
    <col min="12524" max="12524" width="8.7109375" style="1" customWidth="1"/>
    <col min="12525" max="12525" width="5.28515625" style="1" customWidth="1"/>
    <col min="12526" max="12526" width="8.7109375" style="1" customWidth="1"/>
    <col min="12527" max="12527" width="5.28515625" style="1" customWidth="1"/>
    <col min="12528" max="12528" width="8.7109375" style="1" customWidth="1"/>
    <col min="12529" max="12529" width="5.7109375" style="1" customWidth="1"/>
    <col min="12530" max="12530" width="10" style="1" customWidth="1"/>
    <col min="12531" max="12531" width="15.140625" style="1" customWidth="1"/>
    <col min="12532" max="12533" width="16.7109375" style="1" customWidth="1"/>
    <col min="12534" max="12769" width="11.42578125" style="1"/>
    <col min="12770" max="12770" width="7.7109375" style="1" customWidth="1"/>
    <col min="12771" max="12771" width="46.140625" style="1" customWidth="1"/>
    <col min="12772" max="12772" width="9.28515625" style="1" customWidth="1"/>
    <col min="12773" max="12773" width="5.28515625" style="1" customWidth="1"/>
    <col min="12774" max="12774" width="8.7109375" style="1" customWidth="1"/>
    <col min="12775" max="12775" width="5.28515625" style="1" customWidth="1"/>
    <col min="12776" max="12776" width="8.7109375" style="1" customWidth="1"/>
    <col min="12777" max="12777" width="5.28515625" style="1" customWidth="1"/>
    <col min="12778" max="12778" width="8.7109375" style="1" customWidth="1"/>
    <col min="12779" max="12779" width="5.28515625" style="1" customWidth="1"/>
    <col min="12780" max="12780" width="8.7109375" style="1" customWidth="1"/>
    <col min="12781" max="12781" width="5.28515625" style="1" customWidth="1"/>
    <col min="12782" max="12782" width="8.7109375" style="1" customWidth="1"/>
    <col min="12783" max="12783" width="5.28515625" style="1" customWidth="1"/>
    <col min="12784" max="12784" width="8.7109375" style="1" customWidth="1"/>
    <col min="12785" max="12785" width="5.7109375" style="1" customWidth="1"/>
    <col min="12786" max="12786" width="10" style="1" customWidth="1"/>
    <col min="12787" max="12787" width="15.140625" style="1" customWidth="1"/>
    <col min="12788" max="12789" width="16.7109375" style="1" customWidth="1"/>
    <col min="12790" max="13025" width="11.42578125" style="1"/>
    <col min="13026" max="13026" width="7.7109375" style="1" customWidth="1"/>
    <col min="13027" max="13027" width="46.140625" style="1" customWidth="1"/>
    <col min="13028" max="13028" width="9.28515625" style="1" customWidth="1"/>
    <col min="13029" max="13029" width="5.28515625" style="1" customWidth="1"/>
    <col min="13030" max="13030" width="8.7109375" style="1" customWidth="1"/>
    <col min="13031" max="13031" width="5.28515625" style="1" customWidth="1"/>
    <col min="13032" max="13032" width="8.7109375" style="1" customWidth="1"/>
    <col min="13033" max="13033" width="5.28515625" style="1" customWidth="1"/>
    <col min="13034" max="13034" width="8.7109375" style="1" customWidth="1"/>
    <col min="13035" max="13035" width="5.28515625" style="1" customWidth="1"/>
    <col min="13036" max="13036" width="8.7109375" style="1" customWidth="1"/>
    <col min="13037" max="13037" width="5.28515625" style="1" customWidth="1"/>
    <col min="13038" max="13038" width="8.7109375" style="1" customWidth="1"/>
    <col min="13039" max="13039" width="5.28515625" style="1" customWidth="1"/>
    <col min="13040" max="13040" width="8.7109375" style="1" customWidth="1"/>
    <col min="13041" max="13041" width="5.7109375" style="1" customWidth="1"/>
    <col min="13042" max="13042" width="10" style="1" customWidth="1"/>
    <col min="13043" max="13043" width="15.140625" style="1" customWidth="1"/>
    <col min="13044" max="13045" width="16.7109375" style="1" customWidth="1"/>
    <col min="13046" max="13281" width="11.42578125" style="1"/>
    <col min="13282" max="13282" width="7.7109375" style="1" customWidth="1"/>
    <col min="13283" max="13283" width="46.140625" style="1" customWidth="1"/>
    <col min="13284" max="13284" width="9.28515625" style="1" customWidth="1"/>
    <col min="13285" max="13285" width="5.28515625" style="1" customWidth="1"/>
    <col min="13286" max="13286" width="8.7109375" style="1" customWidth="1"/>
    <col min="13287" max="13287" width="5.28515625" style="1" customWidth="1"/>
    <col min="13288" max="13288" width="8.7109375" style="1" customWidth="1"/>
    <col min="13289" max="13289" width="5.28515625" style="1" customWidth="1"/>
    <col min="13290" max="13290" width="8.7109375" style="1" customWidth="1"/>
    <col min="13291" max="13291" width="5.28515625" style="1" customWidth="1"/>
    <col min="13292" max="13292" width="8.7109375" style="1" customWidth="1"/>
    <col min="13293" max="13293" width="5.28515625" style="1" customWidth="1"/>
    <col min="13294" max="13294" width="8.7109375" style="1" customWidth="1"/>
    <col min="13295" max="13295" width="5.28515625" style="1" customWidth="1"/>
    <col min="13296" max="13296" width="8.7109375" style="1" customWidth="1"/>
    <col min="13297" max="13297" width="5.7109375" style="1" customWidth="1"/>
    <col min="13298" max="13298" width="10" style="1" customWidth="1"/>
    <col min="13299" max="13299" width="15.140625" style="1" customWidth="1"/>
    <col min="13300" max="13301" width="16.7109375" style="1" customWidth="1"/>
    <col min="13302" max="13537" width="11.42578125" style="1"/>
    <col min="13538" max="13538" width="7.7109375" style="1" customWidth="1"/>
    <col min="13539" max="13539" width="46.140625" style="1" customWidth="1"/>
    <col min="13540" max="13540" width="9.28515625" style="1" customWidth="1"/>
    <col min="13541" max="13541" width="5.28515625" style="1" customWidth="1"/>
    <col min="13542" max="13542" width="8.7109375" style="1" customWidth="1"/>
    <col min="13543" max="13543" width="5.28515625" style="1" customWidth="1"/>
    <col min="13544" max="13544" width="8.7109375" style="1" customWidth="1"/>
    <col min="13545" max="13545" width="5.28515625" style="1" customWidth="1"/>
    <col min="13546" max="13546" width="8.7109375" style="1" customWidth="1"/>
    <col min="13547" max="13547" width="5.28515625" style="1" customWidth="1"/>
    <col min="13548" max="13548" width="8.7109375" style="1" customWidth="1"/>
    <col min="13549" max="13549" width="5.28515625" style="1" customWidth="1"/>
    <col min="13550" max="13550" width="8.7109375" style="1" customWidth="1"/>
    <col min="13551" max="13551" width="5.28515625" style="1" customWidth="1"/>
    <col min="13552" max="13552" width="8.7109375" style="1" customWidth="1"/>
    <col min="13553" max="13553" width="5.7109375" style="1" customWidth="1"/>
    <col min="13554" max="13554" width="10" style="1" customWidth="1"/>
    <col min="13555" max="13555" width="15.140625" style="1" customWidth="1"/>
    <col min="13556" max="13557" width="16.7109375" style="1" customWidth="1"/>
    <col min="13558" max="13793" width="11.42578125" style="1"/>
    <col min="13794" max="13794" width="7.7109375" style="1" customWidth="1"/>
    <col min="13795" max="13795" width="46.140625" style="1" customWidth="1"/>
    <col min="13796" max="13796" width="9.28515625" style="1" customWidth="1"/>
    <col min="13797" max="13797" width="5.28515625" style="1" customWidth="1"/>
    <col min="13798" max="13798" width="8.7109375" style="1" customWidth="1"/>
    <col min="13799" max="13799" width="5.28515625" style="1" customWidth="1"/>
    <col min="13800" max="13800" width="8.7109375" style="1" customWidth="1"/>
    <col min="13801" max="13801" width="5.28515625" style="1" customWidth="1"/>
    <col min="13802" max="13802" width="8.7109375" style="1" customWidth="1"/>
    <col min="13803" max="13803" width="5.28515625" style="1" customWidth="1"/>
    <col min="13804" max="13804" width="8.7109375" style="1" customWidth="1"/>
    <col min="13805" max="13805" width="5.28515625" style="1" customWidth="1"/>
    <col min="13806" max="13806" width="8.7109375" style="1" customWidth="1"/>
    <col min="13807" max="13807" width="5.28515625" style="1" customWidth="1"/>
    <col min="13808" max="13808" width="8.7109375" style="1" customWidth="1"/>
    <col min="13809" max="13809" width="5.7109375" style="1" customWidth="1"/>
    <col min="13810" max="13810" width="10" style="1" customWidth="1"/>
    <col min="13811" max="13811" width="15.140625" style="1" customWidth="1"/>
    <col min="13812" max="13813" width="16.7109375" style="1" customWidth="1"/>
    <col min="13814" max="14049" width="11.42578125" style="1"/>
    <col min="14050" max="14050" width="7.7109375" style="1" customWidth="1"/>
    <col min="14051" max="14051" width="46.140625" style="1" customWidth="1"/>
    <col min="14052" max="14052" width="9.28515625" style="1" customWidth="1"/>
    <col min="14053" max="14053" width="5.28515625" style="1" customWidth="1"/>
    <col min="14054" max="14054" width="8.7109375" style="1" customWidth="1"/>
    <col min="14055" max="14055" width="5.28515625" style="1" customWidth="1"/>
    <col min="14056" max="14056" width="8.7109375" style="1" customWidth="1"/>
    <col min="14057" max="14057" width="5.28515625" style="1" customWidth="1"/>
    <col min="14058" max="14058" width="8.7109375" style="1" customWidth="1"/>
    <col min="14059" max="14059" width="5.28515625" style="1" customWidth="1"/>
    <col min="14060" max="14060" width="8.7109375" style="1" customWidth="1"/>
    <col min="14061" max="14061" width="5.28515625" style="1" customWidth="1"/>
    <col min="14062" max="14062" width="8.7109375" style="1" customWidth="1"/>
    <col min="14063" max="14063" width="5.28515625" style="1" customWidth="1"/>
    <col min="14064" max="14064" width="8.7109375" style="1" customWidth="1"/>
    <col min="14065" max="14065" width="5.7109375" style="1" customWidth="1"/>
    <col min="14066" max="14066" width="10" style="1" customWidth="1"/>
    <col min="14067" max="14067" width="15.140625" style="1" customWidth="1"/>
    <col min="14068" max="14069" width="16.7109375" style="1" customWidth="1"/>
    <col min="14070" max="14305" width="11.42578125" style="1"/>
    <col min="14306" max="14306" width="7.7109375" style="1" customWidth="1"/>
    <col min="14307" max="14307" width="46.140625" style="1" customWidth="1"/>
    <col min="14308" max="14308" width="9.28515625" style="1" customWidth="1"/>
    <col min="14309" max="14309" width="5.28515625" style="1" customWidth="1"/>
    <col min="14310" max="14310" width="8.7109375" style="1" customWidth="1"/>
    <col min="14311" max="14311" width="5.28515625" style="1" customWidth="1"/>
    <col min="14312" max="14312" width="8.7109375" style="1" customWidth="1"/>
    <col min="14313" max="14313" width="5.28515625" style="1" customWidth="1"/>
    <col min="14314" max="14314" width="8.7109375" style="1" customWidth="1"/>
    <col min="14315" max="14315" width="5.28515625" style="1" customWidth="1"/>
    <col min="14316" max="14316" width="8.7109375" style="1" customWidth="1"/>
    <col min="14317" max="14317" width="5.28515625" style="1" customWidth="1"/>
    <col min="14318" max="14318" width="8.7109375" style="1" customWidth="1"/>
    <col min="14319" max="14319" width="5.28515625" style="1" customWidth="1"/>
    <col min="14320" max="14320" width="8.7109375" style="1" customWidth="1"/>
    <col min="14321" max="14321" width="5.7109375" style="1" customWidth="1"/>
    <col min="14322" max="14322" width="10" style="1" customWidth="1"/>
    <col min="14323" max="14323" width="15.140625" style="1" customWidth="1"/>
    <col min="14324" max="14325" width="16.7109375" style="1" customWidth="1"/>
    <col min="14326" max="14561" width="11.42578125" style="1"/>
    <col min="14562" max="14562" width="7.7109375" style="1" customWidth="1"/>
    <col min="14563" max="14563" width="46.140625" style="1" customWidth="1"/>
    <col min="14564" max="14564" width="9.28515625" style="1" customWidth="1"/>
    <col min="14565" max="14565" width="5.28515625" style="1" customWidth="1"/>
    <col min="14566" max="14566" width="8.7109375" style="1" customWidth="1"/>
    <col min="14567" max="14567" width="5.28515625" style="1" customWidth="1"/>
    <col min="14568" max="14568" width="8.7109375" style="1" customWidth="1"/>
    <col min="14569" max="14569" width="5.28515625" style="1" customWidth="1"/>
    <col min="14570" max="14570" width="8.7109375" style="1" customWidth="1"/>
    <col min="14571" max="14571" width="5.28515625" style="1" customWidth="1"/>
    <col min="14572" max="14572" width="8.7109375" style="1" customWidth="1"/>
    <col min="14573" max="14573" width="5.28515625" style="1" customWidth="1"/>
    <col min="14574" max="14574" width="8.7109375" style="1" customWidth="1"/>
    <col min="14575" max="14575" width="5.28515625" style="1" customWidth="1"/>
    <col min="14576" max="14576" width="8.7109375" style="1" customWidth="1"/>
    <col min="14577" max="14577" width="5.7109375" style="1" customWidth="1"/>
    <col min="14578" max="14578" width="10" style="1" customWidth="1"/>
    <col min="14579" max="14579" width="15.140625" style="1" customWidth="1"/>
    <col min="14580" max="14581" width="16.7109375" style="1" customWidth="1"/>
    <col min="14582" max="14817" width="11.42578125" style="1"/>
    <col min="14818" max="14818" width="7.7109375" style="1" customWidth="1"/>
    <col min="14819" max="14819" width="46.140625" style="1" customWidth="1"/>
    <col min="14820" max="14820" width="9.28515625" style="1" customWidth="1"/>
    <col min="14821" max="14821" width="5.28515625" style="1" customWidth="1"/>
    <col min="14822" max="14822" width="8.7109375" style="1" customWidth="1"/>
    <col min="14823" max="14823" width="5.28515625" style="1" customWidth="1"/>
    <col min="14824" max="14824" width="8.7109375" style="1" customWidth="1"/>
    <col min="14825" max="14825" width="5.28515625" style="1" customWidth="1"/>
    <col min="14826" max="14826" width="8.7109375" style="1" customWidth="1"/>
    <col min="14827" max="14827" width="5.28515625" style="1" customWidth="1"/>
    <col min="14828" max="14828" width="8.7109375" style="1" customWidth="1"/>
    <col min="14829" max="14829" width="5.28515625" style="1" customWidth="1"/>
    <col min="14830" max="14830" width="8.7109375" style="1" customWidth="1"/>
    <col min="14831" max="14831" width="5.28515625" style="1" customWidth="1"/>
    <col min="14832" max="14832" width="8.7109375" style="1" customWidth="1"/>
    <col min="14833" max="14833" width="5.7109375" style="1" customWidth="1"/>
    <col min="14834" max="14834" width="10" style="1" customWidth="1"/>
    <col min="14835" max="14835" width="15.140625" style="1" customWidth="1"/>
    <col min="14836" max="14837" width="16.7109375" style="1" customWidth="1"/>
    <col min="14838" max="15073" width="11.42578125" style="1"/>
    <col min="15074" max="15074" width="7.7109375" style="1" customWidth="1"/>
    <col min="15075" max="15075" width="46.140625" style="1" customWidth="1"/>
    <col min="15076" max="15076" width="9.28515625" style="1" customWidth="1"/>
    <col min="15077" max="15077" width="5.28515625" style="1" customWidth="1"/>
    <col min="15078" max="15078" width="8.7109375" style="1" customWidth="1"/>
    <col min="15079" max="15079" width="5.28515625" style="1" customWidth="1"/>
    <col min="15080" max="15080" width="8.7109375" style="1" customWidth="1"/>
    <col min="15081" max="15081" width="5.28515625" style="1" customWidth="1"/>
    <col min="15082" max="15082" width="8.7109375" style="1" customWidth="1"/>
    <col min="15083" max="15083" width="5.28515625" style="1" customWidth="1"/>
    <col min="15084" max="15084" width="8.7109375" style="1" customWidth="1"/>
    <col min="15085" max="15085" width="5.28515625" style="1" customWidth="1"/>
    <col min="15086" max="15086" width="8.7109375" style="1" customWidth="1"/>
    <col min="15087" max="15087" width="5.28515625" style="1" customWidth="1"/>
    <col min="15088" max="15088" width="8.7109375" style="1" customWidth="1"/>
    <col min="15089" max="15089" width="5.7109375" style="1" customWidth="1"/>
    <col min="15090" max="15090" width="10" style="1" customWidth="1"/>
    <col min="15091" max="15091" width="15.140625" style="1" customWidth="1"/>
    <col min="15092" max="15093" width="16.7109375" style="1" customWidth="1"/>
    <col min="15094" max="15329" width="11.42578125" style="1"/>
    <col min="15330" max="15330" width="7.7109375" style="1" customWidth="1"/>
    <col min="15331" max="15331" width="46.140625" style="1" customWidth="1"/>
    <col min="15332" max="15332" width="9.28515625" style="1" customWidth="1"/>
    <col min="15333" max="15333" width="5.28515625" style="1" customWidth="1"/>
    <col min="15334" max="15334" width="8.7109375" style="1" customWidth="1"/>
    <col min="15335" max="15335" width="5.28515625" style="1" customWidth="1"/>
    <col min="15336" max="15336" width="8.7109375" style="1" customWidth="1"/>
    <col min="15337" max="15337" width="5.28515625" style="1" customWidth="1"/>
    <col min="15338" max="15338" width="8.7109375" style="1" customWidth="1"/>
    <col min="15339" max="15339" width="5.28515625" style="1" customWidth="1"/>
    <col min="15340" max="15340" width="8.7109375" style="1" customWidth="1"/>
    <col min="15341" max="15341" width="5.28515625" style="1" customWidth="1"/>
    <col min="15342" max="15342" width="8.7109375" style="1" customWidth="1"/>
    <col min="15343" max="15343" width="5.28515625" style="1" customWidth="1"/>
    <col min="15344" max="15344" width="8.7109375" style="1" customWidth="1"/>
    <col min="15345" max="15345" width="5.7109375" style="1" customWidth="1"/>
    <col min="15346" max="15346" width="10" style="1" customWidth="1"/>
    <col min="15347" max="15347" width="15.140625" style="1" customWidth="1"/>
    <col min="15348" max="15349" width="16.7109375" style="1" customWidth="1"/>
    <col min="15350" max="15585" width="11.42578125" style="1"/>
    <col min="15586" max="15586" width="7.7109375" style="1" customWidth="1"/>
    <col min="15587" max="15587" width="46.140625" style="1" customWidth="1"/>
    <col min="15588" max="15588" width="9.28515625" style="1" customWidth="1"/>
    <col min="15589" max="15589" width="5.28515625" style="1" customWidth="1"/>
    <col min="15590" max="15590" width="8.7109375" style="1" customWidth="1"/>
    <col min="15591" max="15591" width="5.28515625" style="1" customWidth="1"/>
    <col min="15592" max="15592" width="8.7109375" style="1" customWidth="1"/>
    <col min="15593" max="15593" width="5.28515625" style="1" customWidth="1"/>
    <col min="15594" max="15594" width="8.7109375" style="1" customWidth="1"/>
    <col min="15595" max="15595" width="5.28515625" style="1" customWidth="1"/>
    <col min="15596" max="15596" width="8.7109375" style="1" customWidth="1"/>
    <col min="15597" max="15597" width="5.28515625" style="1" customWidth="1"/>
    <col min="15598" max="15598" width="8.7109375" style="1" customWidth="1"/>
    <col min="15599" max="15599" width="5.28515625" style="1" customWidth="1"/>
    <col min="15600" max="15600" width="8.7109375" style="1" customWidth="1"/>
    <col min="15601" max="15601" width="5.7109375" style="1" customWidth="1"/>
    <col min="15602" max="15602" width="10" style="1" customWidth="1"/>
    <col min="15603" max="15603" width="15.140625" style="1" customWidth="1"/>
    <col min="15604" max="15605" width="16.7109375" style="1" customWidth="1"/>
    <col min="15606" max="15841" width="11.42578125" style="1"/>
    <col min="15842" max="15842" width="7.7109375" style="1" customWidth="1"/>
    <col min="15843" max="15843" width="46.140625" style="1" customWidth="1"/>
    <col min="15844" max="15844" width="9.28515625" style="1" customWidth="1"/>
    <col min="15845" max="15845" width="5.28515625" style="1" customWidth="1"/>
    <col min="15846" max="15846" width="8.7109375" style="1" customWidth="1"/>
    <col min="15847" max="15847" width="5.28515625" style="1" customWidth="1"/>
    <col min="15848" max="15848" width="8.7109375" style="1" customWidth="1"/>
    <col min="15849" max="15849" width="5.28515625" style="1" customWidth="1"/>
    <col min="15850" max="15850" width="8.7109375" style="1" customWidth="1"/>
    <col min="15851" max="15851" width="5.28515625" style="1" customWidth="1"/>
    <col min="15852" max="15852" width="8.7109375" style="1" customWidth="1"/>
    <col min="15853" max="15853" width="5.28515625" style="1" customWidth="1"/>
    <col min="15854" max="15854" width="8.7109375" style="1" customWidth="1"/>
    <col min="15855" max="15855" width="5.28515625" style="1" customWidth="1"/>
    <col min="15856" max="15856" width="8.7109375" style="1" customWidth="1"/>
    <col min="15857" max="15857" width="5.7109375" style="1" customWidth="1"/>
    <col min="15858" max="15858" width="10" style="1" customWidth="1"/>
    <col min="15859" max="15859" width="15.140625" style="1" customWidth="1"/>
    <col min="15860" max="15861" width="16.7109375" style="1" customWidth="1"/>
    <col min="15862" max="16097" width="11.42578125" style="1"/>
    <col min="16098" max="16098" width="7.7109375" style="1" customWidth="1"/>
    <col min="16099" max="16099" width="46.140625" style="1" customWidth="1"/>
    <col min="16100" max="16100" width="9.28515625" style="1" customWidth="1"/>
    <col min="16101" max="16101" width="5.28515625" style="1" customWidth="1"/>
    <col min="16102" max="16102" width="8.7109375" style="1" customWidth="1"/>
    <col min="16103" max="16103" width="5.28515625" style="1" customWidth="1"/>
    <col min="16104" max="16104" width="8.7109375" style="1" customWidth="1"/>
    <col min="16105" max="16105" width="5.28515625" style="1" customWidth="1"/>
    <col min="16106" max="16106" width="8.7109375" style="1" customWidth="1"/>
    <col min="16107" max="16107" width="5.28515625" style="1" customWidth="1"/>
    <col min="16108" max="16108" width="8.7109375" style="1" customWidth="1"/>
    <col min="16109" max="16109" width="5.28515625" style="1" customWidth="1"/>
    <col min="16110" max="16110" width="8.7109375" style="1" customWidth="1"/>
    <col min="16111" max="16111" width="5.28515625" style="1" customWidth="1"/>
    <col min="16112" max="16112" width="8.7109375" style="1" customWidth="1"/>
    <col min="16113" max="16113" width="5.7109375" style="1" customWidth="1"/>
    <col min="16114" max="16114" width="10" style="1" customWidth="1"/>
    <col min="16115" max="16115" width="15.140625" style="1" customWidth="1"/>
    <col min="16116" max="16117" width="16.7109375" style="1" customWidth="1"/>
    <col min="16118" max="16384" width="11.42578125" style="1"/>
  </cols>
  <sheetData>
    <row r="1" spans="1:8" x14ac:dyDescent="0.2">
      <c r="A1" s="57"/>
      <c r="B1" s="58"/>
      <c r="C1" s="40"/>
      <c r="D1" s="79"/>
      <c r="E1" s="91"/>
      <c r="F1" s="106"/>
      <c r="G1" s="132"/>
    </row>
    <row r="2" spans="1:8" s="2" customFormat="1" x14ac:dyDescent="0.2">
      <c r="A2" s="59" t="s">
        <v>6</v>
      </c>
      <c r="B2" s="59" t="s">
        <v>9</v>
      </c>
      <c r="C2" s="41" t="s">
        <v>3</v>
      </c>
      <c r="D2" s="80" t="s">
        <v>0</v>
      </c>
      <c r="E2" s="92" t="s">
        <v>4</v>
      </c>
      <c r="F2" s="107" t="s">
        <v>1</v>
      </c>
      <c r="G2" s="130" t="s">
        <v>2</v>
      </c>
      <c r="H2" s="6"/>
    </row>
    <row r="3" spans="1:8" s="2" customFormat="1" x14ac:dyDescent="0.2">
      <c r="A3" s="60" t="s">
        <v>123</v>
      </c>
      <c r="B3" s="60" t="s">
        <v>5</v>
      </c>
      <c r="C3" s="42"/>
      <c r="D3" s="81"/>
      <c r="E3" s="93"/>
      <c r="F3" s="108" t="s">
        <v>124</v>
      </c>
      <c r="G3" s="131" t="s">
        <v>124</v>
      </c>
      <c r="H3" s="6"/>
    </row>
    <row r="4" spans="1:8" s="2" customFormat="1" ht="13.5" thickBot="1" x14ac:dyDescent="0.25">
      <c r="A4" s="61"/>
      <c r="B4" s="62"/>
      <c r="C4" s="3"/>
      <c r="D4" s="82"/>
      <c r="E4" s="94"/>
      <c r="F4" s="109"/>
      <c r="G4" s="133"/>
      <c r="H4" s="6"/>
    </row>
    <row r="5" spans="1:8" s="2" customFormat="1" x14ac:dyDescent="0.2">
      <c r="A5" s="61"/>
      <c r="B5" s="63"/>
      <c r="C5" s="43" t="s">
        <v>84</v>
      </c>
      <c r="D5" s="83"/>
      <c r="E5" s="94"/>
      <c r="F5" s="110"/>
      <c r="G5" s="133"/>
      <c r="H5" s="6"/>
    </row>
    <row r="6" spans="1:8" s="2" customFormat="1" ht="13.5" thickBot="1" x14ac:dyDescent="0.25">
      <c r="A6" s="61"/>
      <c r="B6" s="63"/>
      <c r="C6" s="47" t="s">
        <v>131</v>
      </c>
      <c r="D6" s="83"/>
      <c r="E6" s="94"/>
      <c r="F6" s="110"/>
      <c r="G6" s="133"/>
      <c r="H6" s="6"/>
    </row>
    <row r="7" spans="1:8" s="2" customFormat="1" x14ac:dyDescent="0.2">
      <c r="A7" s="61"/>
      <c r="B7" s="62"/>
      <c r="C7" s="50"/>
      <c r="D7" s="82"/>
      <c r="E7" s="94"/>
      <c r="F7" s="110"/>
      <c r="G7" s="133"/>
      <c r="H7" s="6"/>
    </row>
    <row r="8" spans="1:8" s="2" customFormat="1" x14ac:dyDescent="0.2">
      <c r="A8" s="61"/>
      <c r="B8" s="64" t="s">
        <v>48</v>
      </c>
      <c r="C8" s="28" t="s">
        <v>47</v>
      </c>
      <c r="D8" s="82"/>
      <c r="E8" s="94"/>
      <c r="F8" s="110"/>
      <c r="G8" s="134"/>
      <c r="H8" s="7"/>
    </row>
    <row r="9" spans="1:8" s="2" customFormat="1" x14ac:dyDescent="0.2">
      <c r="A9" s="61"/>
      <c r="B9" s="64"/>
      <c r="C9" s="27"/>
      <c r="D9" s="82"/>
      <c r="E9" s="94"/>
      <c r="F9" s="110"/>
      <c r="G9" s="134"/>
      <c r="H9" s="7"/>
    </row>
    <row r="10" spans="1:8" s="2" customFormat="1" ht="25.5" x14ac:dyDescent="0.2">
      <c r="A10" s="65">
        <f>(IF(E10=0,0))+IF(E10&gt;0,1+MAX(A$1:A9))</f>
        <v>1</v>
      </c>
      <c r="B10" s="66" t="s">
        <v>49</v>
      </c>
      <c r="C10" s="53" t="s">
        <v>108</v>
      </c>
      <c r="D10" s="84" t="s">
        <v>7</v>
      </c>
      <c r="E10" s="95">
        <v>1</v>
      </c>
      <c r="F10" s="111"/>
      <c r="G10" s="135">
        <f>+E10*F10</f>
        <v>0</v>
      </c>
      <c r="H10" s="6"/>
    </row>
    <row r="11" spans="1:8" s="2" customFormat="1" ht="13.5" x14ac:dyDescent="0.2">
      <c r="A11" s="65">
        <f>(IF(E11=0,0))+IF(E11&gt;0,1+MAX(A$1:A10))</f>
        <v>0</v>
      </c>
      <c r="B11" s="67"/>
      <c r="C11" s="54"/>
      <c r="D11" s="84"/>
      <c r="E11" s="95"/>
      <c r="F11" s="111"/>
      <c r="G11" s="135"/>
      <c r="H11" s="6"/>
    </row>
    <row r="12" spans="1:8" s="2" customFormat="1" x14ac:dyDescent="0.2">
      <c r="A12" s="65">
        <f>(IF(E12=0,0))+IF(E12&gt;0,1+MAX(A$1:A11))</f>
        <v>2</v>
      </c>
      <c r="B12" s="66" t="s">
        <v>50</v>
      </c>
      <c r="C12" s="53" t="s">
        <v>46</v>
      </c>
      <c r="D12" s="84" t="s">
        <v>7</v>
      </c>
      <c r="E12" s="95">
        <v>1</v>
      </c>
      <c r="F12" s="111"/>
      <c r="G12" s="135">
        <f>+E12*F12</f>
        <v>0</v>
      </c>
      <c r="H12" s="26"/>
    </row>
    <row r="13" spans="1:8" s="2" customFormat="1" x14ac:dyDescent="0.2">
      <c r="A13" s="65">
        <f>(IF(E13=0,0))+IF(E13&gt;0,1+MAX(A$1:A12))</f>
        <v>0</v>
      </c>
      <c r="B13" s="66"/>
      <c r="C13" s="55"/>
      <c r="D13" s="84"/>
      <c r="E13" s="95"/>
      <c r="F13" s="111"/>
      <c r="G13" s="135"/>
      <c r="H13" s="6"/>
    </row>
    <row r="14" spans="1:8" s="2" customFormat="1" x14ac:dyDescent="0.2">
      <c r="A14" s="65">
        <f>(IF(E14=0,0))+IF(E14&gt;0,1+MAX(A$1:A13))</f>
        <v>3</v>
      </c>
      <c r="B14" s="66" t="s">
        <v>51</v>
      </c>
      <c r="C14" s="55" t="s">
        <v>134</v>
      </c>
      <c r="D14" s="84" t="s">
        <v>7</v>
      </c>
      <c r="E14" s="95">
        <v>1</v>
      </c>
      <c r="F14" s="111"/>
      <c r="G14" s="135">
        <f>E14*F14</f>
        <v>0</v>
      </c>
      <c r="H14" s="6"/>
    </row>
    <row r="15" spans="1:8" s="2" customFormat="1" x14ac:dyDescent="0.2">
      <c r="A15" s="65">
        <f>(IF(E15=0,0))+IF(E15&gt;0,1+MAX(A$1:A14))</f>
        <v>0</v>
      </c>
      <c r="B15" s="66"/>
      <c r="C15" s="55"/>
      <c r="D15" s="84"/>
      <c r="E15" s="95"/>
      <c r="F15" s="111"/>
      <c r="G15" s="135"/>
      <c r="H15" s="6"/>
    </row>
    <row r="16" spans="1:8" s="2" customFormat="1" x14ac:dyDescent="0.2">
      <c r="A16" s="65">
        <f>(IF(E16=0,0))+IF(E16&gt;0,1+MAX(A$1:A15))</f>
        <v>4</v>
      </c>
      <c r="B16" s="66" t="s">
        <v>52</v>
      </c>
      <c r="C16" s="56" t="s">
        <v>135</v>
      </c>
      <c r="D16" s="84" t="s">
        <v>7</v>
      </c>
      <c r="E16" s="95">
        <v>1</v>
      </c>
      <c r="F16" s="111"/>
      <c r="G16" s="135">
        <f>E16*F16</f>
        <v>0</v>
      </c>
      <c r="H16" s="6"/>
    </row>
    <row r="17" spans="1:11" s="2" customFormat="1" x14ac:dyDescent="0.2">
      <c r="A17" s="65">
        <f>(IF(E17=0,0))+IF(E17&gt;0,1+MAX(A$1:A16))</f>
        <v>0</v>
      </c>
      <c r="B17" s="66"/>
      <c r="C17" s="16"/>
      <c r="D17" s="84"/>
      <c r="E17" s="95"/>
      <c r="F17" s="111"/>
      <c r="G17" s="135"/>
      <c r="H17" s="6"/>
    </row>
    <row r="18" spans="1:11" s="2" customFormat="1" ht="13.5" x14ac:dyDescent="0.2">
      <c r="A18" s="65">
        <f>(IF(E18=0,0))+IF(E18&gt;0,1+MAX(A$1:A17))</f>
        <v>0</v>
      </c>
      <c r="B18" s="67"/>
      <c r="C18" s="39" t="s">
        <v>111</v>
      </c>
      <c r="D18" s="85"/>
      <c r="E18" s="95"/>
      <c r="F18" s="111"/>
      <c r="G18" s="135"/>
      <c r="H18" s="6"/>
    </row>
    <row r="19" spans="1:11" s="2" customFormat="1" ht="38.25" x14ac:dyDescent="0.2">
      <c r="A19" s="65">
        <f>(IF(E19=0,0))+IF(E19&gt;0,1+MAX(A$1:A18))</f>
        <v>5</v>
      </c>
      <c r="B19" s="66" t="s">
        <v>53</v>
      </c>
      <c r="C19" s="13" t="s">
        <v>150</v>
      </c>
      <c r="D19" s="84" t="s">
        <v>21</v>
      </c>
      <c r="E19" s="95">
        <v>2</v>
      </c>
      <c r="F19" s="111"/>
      <c r="G19" s="135">
        <f>+E19*F19</f>
        <v>0</v>
      </c>
      <c r="H19" s="6"/>
      <c r="J19" s="29"/>
      <c r="K19" s="30"/>
    </row>
    <row r="20" spans="1:11" s="2" customFormat="1" ht="13.5" x14ac:dyDescent="0.2">
      <c r="A20" s="65">
        <f>(IF(E20=0,0))+IF(E20&gt;0,1+MAX(A$1:A19))</f>
        <v>0</v>
      </c>
      <c r="B20" s="67"/>
      <c r="C20" s="13"/>
      <c r="D20" s="84"/>
      <c r="E20" s="95"/>
      <c r="F20" s="111"/>
      <c r="G20" s="135"/>
      <c r="H20" s="6"/>
    </row>
    <row r="21" spans="1:11" s="2" customFormat="1" x14ac:dyDescent="0.2">
      <c r="A21" s="65">
        <f>(IF(E21=0,0))+IF(E21&gt;0,1+MAX(A$1:A20))</f>
        <v>6</v>
      </c>
      <c r="B21" s="66" t="s">
        <v>54</v>
      </c>
      <c r="C21" s="13" t="s">
        <v>115</v>
      </c>
      <c r="D21" s="84" t="s">
        <v>7</v>
      </c>
      <c r="E21" s="95">
        <v>1</v>
      </c>
      <c r="F21" s="111"/>
      <c r="G21" s="135">
        <f>E21*F21</f>
        <v>0</v>
      </c>
      <c r="H21" s="6"/>
    </row>
    <row r="22" spans="1:11" s="2" customFormat="1" x14ac:dyDescent="0.2">
      <c r="A22" s="65">
        <f>(IF(E22=0,0))+IF(E22&gt;0,1+MAX(A$1:A21))</f>
        <v>0</v>
      </c>
      <c r="B22" s="66"/>
      <c r="C22" s="13"/>
      <c r="D22" s="84"/>
      <c r="E22" s="95"/>
      <c r="F22" s="111"/>
      <c r="G22" s="135"/>
      <c r="H22" s="6"/>
    </row>
    <row r="23" spans="1:11" s="2" customFormat="1" ht="13.5" x14ac:dyDescent="0.2">
      <c r="A23" s="65">
        <f>(IF(E23=0,0))+IF(E23&gt;0,1+MAX(A$1:A22))</f>
        <v>0</v>
      </c>
      <c r="B23" s="67"/>
      <c r="C23" s="13"/>
      <c r="D23" s="84"/>
      <c r="E23" s="95"/>
      <c r="F23" s="111"/>
      <c r="G23" s="135"/>
      <c r="H23" s="6"/>
    </row>
    <row r="24" spans="1:11" s="2" customFormat="1" ht="31.5" customHeight="1" x14ac:dyDescent="0.2">
      <c r="A24" s="65">
        <f>(IF(E24=0,0))+IF(E24&gt;0,1+MAX(A$1:A23))</f>
        <v>0</v>
      </c>
      <c r="B24" s="67"/>
      <c r="C24" s="22" t="s">
        <v>80</v>
      </c>
      <c r="D24" s="86"/>
      <c r="E24" s="96"/>
      <c r="F24" s="112"/>
      <c r="G24" s="137">
        <f>SUM(G4:G22)</f>
        <v>0</v>
      </c>
      <c r="H24" s="6"/>
    </row>
    <row r="25" spans="1:11" s="2" customFormat="1" x14ac:dyDescent="0.2">
      <c r="A25" s="65">
        <f>(IF(E25=0,0))+IF(E25&gt;0,1+MAX(A$1:A24))</f>
        <v>0</v>
      </c>
      <c r="B25" s="62"/>
      <c r="C25" s="4"/>
      <c r="D25" s="82"/>
      <c r="E25" s="94"/>
      <c r="F25" s="110"/>
      <c r="G25" s="133"/>
      <c r="H25" s="6"/>
    </row>
    <row r="26" spans="1:11" s="2" customFormat="1" x14ac:dyDescent="0.2">
      <c r="A26" s="65">
        <f>(IF(E26=0,0))+IF(E26&gt;0,1+MAX(A$1:A25))</f>
        <v>0</v>
      </c>
      <c r="B26" s="62" t="s">
        <v>55</v>
      </c>
      <c r="C26" s="16" t="s">
        <v>22</v>
      </c>
      <c r="D26" s="82" t="s">
        <v>24</v>
      </c>
      <c r="E26" s="97"/>
      <c r="F26" s="109"/>
      <c r="G26" s="135"/>
      <c r="H26" s="6"/>
    </row>
    <row r="27" spans="1:11" s="2" customFormat="1" x14ac:dyDescent="0.2">
      <c r="A27" s="65">
        <f>(IF(E27=0,0))+IF(E27&gt;0,1+MAX(A$1:A26))</f>
        <v>0</v>
      </c>
      <c r="B27" s="62"/>
      <c r="C27" s="16"/>
      <c r="D27" s="82"/>
      <c r="E27" s="97"/>
      <c r="F27" s="109"/>
      <c r="G27" s="135"/>
      <c r="H27" s="6"/>
    </row>
    <row r="28" spans="1:11" s="2" customFormat="1" x14ac:dyDescent="0.2">
      <c r="A28" s="65">
        <f>(IF(E28=0,0))+IF(E28&gt;0,1+MAX(A$1:A27))</f>
        <v>7</v>
      </c>
      <c r="B28" s="66" t="s">
        <v>58</v>
      </c>
      <c r="C28" s="13" t="s">
        <v>56</v>
      </c>
      <c r="D28" s="84" t="s">
        <v>7</v>
      </c>
      <c r="E28" s="98">
        <v>1</v>
      </c>
      <c r="F28" s="113"/>
      <c r="G28" s="135">
        <f>E28*F28</f>
        <v>0</v>
      </c>
      <c r="H28" s="6"/>
    </row>
    <row r="29" spans="1:11" s="2" customFormat="1" ht="11.25" customHeight="1" x14ac:dyDescent="0.2">
      <c r="A29" s="65">
        <f>(IF(E29=0,0))+IF(E29&gt;0,1+MAX(A$1:A28))</f>
        <v>0</v>
      </c>
      <c r="B29" s="66"/>
      <c r="C29" s="13"/>
      <c r="D29" s="84"/>
      <c r="F29" s="114"/>
      <c r="G29" s="147"/>
      <c r="H29" s="6"/>
    </row>
    <row r="30" spans="1:11" s="2" customFormat="1" ht="25.5" x14ac:dyDescent="0.2">
      <c r="A30" s="65">
        <f>(IF(E30=0,0))+IF(E30&gt;0,1+MAX(A$1:A29))</f>
        <v>8</v>
      </c>
      <c r="B30" s="66" t="s">
        <v>59</v>
      </c>
      <c r="C30" s="13" t="s">
        <v>57</v>
      </c>
      <c r="D30" s="84" t="s">
        <v>7</v>
      </c>
      <c r="E30" s="98">
        <v>1</v>
      </c>
      <c r="F30" s="113"/>
      <c r="G30" s="135">
        <f>E30*F30</f>
        <v>0</v>
      </c>
      <c r="H30" s="6"/>
    </row>
    <row r="31" spans="1:11" s="2" customFormat="1" x14ac:dyDescent="0.2">
      <c r="A31" s="65">
        <f>(IF(E31=0,0))+IF(E31&gt;0,1+MAX(A$1:A30))</f>
        <v>0</v>
      </c>
      <c r="B31" s="66"/>
      <c r="C31" s="13"/>
      <c r="D31" s="84"/>
      <c r="E31" s="95"/>
      <c r="F31" s="115"/>
      <c r="G31" s="135"/>
      <c r="H31" s="6"/>
    </row>
    <row r="32" spans="1:11" s="2" customFormat="1" ht="25.5" x14ac:dyDescent="0.2">
      <c r="A32" s="65">
        <f>(IF(E32=0,0))+IF(E32&gt;0,1+MAX(A$1:A31))</f>
        <v>9</v>
      </c>
      <c r="B32" s="66" t="s">
        <v>60</v>
      </c>
      <c r="C32" s="13" t="s">
        <v>45</v>
      </c>
      <c r="D32" s="85" t="s">
        <v>149</v>
      </c>
      <c r="E32" s="95">
        <v>5</v>
      </c>
      <c r="F32" s="111"/>
      <c r="G32" s="135">
        <f>+E32*F32</f>
        <v>0</v>
      </c>
      <c r="H32" s="6"/>
    </row>
    <row r="33" spans="1:8" s="2" customFormat="1" x14ac:dyDescent="0.2">
      <c r="A33" s="65">
        <f>(IF(E33=0,0))+IF(E33&gt;0,1+MAX(A$1:A32))</f>
        <v>0</v>
      </c>
      <c r="B33" s="66"/>
      <c r="C33" s="13"/>
      <c r="D33" s="85"/>
      <c r="E33" s="95"/>
      <c r="F33" s="111"/>
      <c r="G33" s="135"/>
      <c r="H33" s="6"/>
    </row>
    <row r="34" spans="1:8" s="2" customFormat="1" x14ac:dyDescent="0.2">
      <c r="A34" s="65">
        <f>(IF(E34=0,0))+IF(E34&gt;0,1+MAX(A$1:A33))</f>
        <v>0</v>
      </c>
      <c r="B34" s="66"/>
      <c r="C34" s="13"/>
      <c r="D34" s="85"/>
      <c r="E34" s="95"/>
      <c r="F34" s="111"/>
      <c r="G34" s="135"/>
      <c r="H34" s="6"/>
    </row>
    <row r="35" spans="1:8" s="2" customFormat="1" ht="31.5" customHeight="1" x14ac:dyDescent="0.2">
      <c r="A35" s="65">
        <f>(IF(E35=0,0))+IF(E35&gt;0,1+MAX(A$1:A34))</f>
        <v>0</v>
      </c>
      <c r="B35" s="67"/>
      <c r="C35" s="22" t="s">
        <v>82</v>
      </c>
      <c r="D35" s="86"/>
      <c r="E35" s="96"/>
      <c r="F35" s="112"/>
      <c r="G35" s="137">
        <f>SUM(G27:G32)</f>
        <v>0</v>
      </c>
      <c r="H35" s="6"/>
    </row>
    <row r="36" spans="1:8" s="2" customFormat="1" ht="12.75" customHeight="1" x14ac:dyDescent="0.2">
      <c r="A36" s="65">
        <f>(IF(E36=0,0))+IF(E36&gt;0,1+MAX(A$1:A35))</f>
        <v>0</v>
      </c>
      <c r="B36" s="67"/>
      <c r="C36" s="48"/>
      <c r="D36" s="82"/>
      <c r="E36" s="94"/>
      <c r="F36" s="110"/>
      <c r="G36" s="134"/>
      <c r="H36" s="6"/>
    </row>
    <row r="37" spans="1:8" s="2" customFormat="1" x14ac:dyDescent="0.2">
      <c r="A37" s="65">
        <f>(IF(E37=0,0))+IF(E37&gt;0,1+MAX(A$1:A36))</f>
        <v>0</v>
      </c>
      <c r="B37" s="66" t="s">
        <v>61</v>
      </c>
      <c r="C37" s="13" t="s">
        <v>23</v>
      </c>
      <c r="D37" s="85"/>
      <c r="E37" s="95"/>
      <c r="F37" s="111"/>
      <c r="G37" s="135"/>
      <c r="H37" s="6"/>
    </row>
    <row r="38" spans="1:8" s="2" customFormat="1" ht="13.5" x14ac:dyDescent="0.2">
      <c r="A38" s="65">
        <f>(IF(E38=0,0))+IF(E38&gt;0,1+MAX(A$1:A37))</f>
        <v>0</v>
      </c>
      <c r="B38" s="67"/>
      <c r="C38" s="13"/>
      <c r="D38" s="85"/>
      <c r="E38" s="95"/>
      <c r="F38" s="111"/>
      <c r="G38" s="135"/>
      <c r="H38" s="6"/>
    </row>
    <row r="39" spans="1:8" s="2" customFormat="1" ht="13.5" x14ac:dyDescent="0.2">
      <c r="A39" s="65">
        <f>(IF(E39=0,0))+IF(E39&gt;0,1+MAX(A$1:A38))</f>
        <v>0</v>
      </c>
      <c r="B39" s="67"/>
      <c r="C39" s="39" t="s">
        <v>111</v>
      </c>
      <c r="D39" s="85"/>
      <c r="E39" s="95"/>
      <c r="F39" s="111"/>
      <c r="G39" s="135"/>
      <c r="H39" s="6"/>
    </row>
    <row r="40" spans="1:8" s="2" customFormat="1" ht="13.5" x14ac:dyDescent="0.2">
      <c r="A40" s="65">
        <f>(IF(E40=0,0))+IF(E40&gt;0,1+MAX(A$1:A39))</f>
        <v>0</v>
      </c>
      <c r="B40" s="67"/>
      <c r="C40" s="13"/>
      <c r="D40" s="85"/>
      <c r="E40" s="95"/>
      <c r="F40" s="111"/>
      <c r="G40" s="135"/>
      <c r="H40" s="6"/>
    </row>
    <row r="41" spans="1:8" s="2" customFormat="1" x14ac:dyDescent="0.2">
      <c r="A41" s="65">
        <f>(IF(E41=0,0))+IF(E41&gt;0,1+MAX(A$1:A40))</f>
        <v>0</v>
      </c>
      <c r="B41" s="66" t="s">
        <v>62</v>
      </c>
      <c r="C41" s="13" t="s">
        <v>151</v>
      </c>
      <c r="D41" s="85"/>
      <c r="E41" s="95"/>
      <c r="F41" s="111"/>
      <c r="G41" s="135"/>
      <c r="H41" s="6"/>
    </row>
    <row r="42" spans="1:8" s="2" customFormat="1" x14ac:dyDescent="0.2">
      <c r="A42" s="65">
        <f>(IF(E42=0,0))+IF(E42&gt;0,1+MAX(A$1:A41))</f>
        <v>10</v>
      </c>
      <c r="B42" s="66"/>
      <c r="C42" s="128" t="s">
        <v>152</v>
      </c>
      <c r="D42" s="85" t="s">
        <v>16</v>
      </c>
      <c r="E42" s="95">
        <v>2</v>
      </c>
      <c r="F42" s="111"/>
      <c r="G42" s="135">
        <f>+E42*F42</f>
        <v>0</v>
      </c>
      <c r="H42" s="6"/>
    </row>
    <row r="43" spans="1:8" s="2" customFormat="1" x14ac:dyDescent="0.2">
      <c r="A43" s="65">
        <f>(IF(E43=0,0))+IF(E43&gt;0,1+MAX(A$1:A42))</f>
        <v>11</v>
      </c>
      <c r="B43" s="66"/>
      <c r="C43" s="128" t="s">
        <v>153</v>
      </c>
      <c r="D43" s="85" t="s">
        <v>16</v>
      </c>
      <c r="E43" s="95">
        <v>2</v>
      </c>
      <c r="F43" s="111"/>
      <c r="G43" s="135">
        <f>+E43*F43</f>
        <v>0</v>
      </c>
      <c r="H43" s="6"/>
    </row>
    <row r="44" spans="1:8" s="2" customFormat="1" x14ac:dyDescent="0.2">
      <c r="A44" s="65">
        <f>(IF(E44=0,0))+IF(E44&gt;0,1+MAX(A$1:A43))</f>
        <v>12</v>
      </c>
      <c r="B44" s="66"/>
      <c r="C44" s="128" t="s">
        <v>110</v>
      </c>
      <c r="D44" s="85" t="s">
        <v>16</v>
      </c>
      <c r="E44" s="95">
        <v>2</v>
      </c>
      <c r="F44" s="111"/>
      <c r="G44" s="135">
        <f>+E44*F44</f>
        <v>0</v>
      </c>
      <c r="H44" s="6"/>
    </row>
    <row r="45" spans="1:8" s="2" customFormat="1" x14ac:dyDescent="0.2">
      <c r="A45" s="65">
        <f>(IF(E45=0,0))+IF(E45&gt;0,1+MAX(A$1:A44))</f>
        <v>0</v>
      </c>
      <c r="B45" s="66"/>
      <c r="C45" s="13"/>
      <c r="D45" s="85"/>
      <c r="E45" s="95"/>
      <c r="F45" s="111"/>
      <c r="G45" s="135"/>
      <c r="H45" s="6"/>
    </row>
    <row r="46" spans="1:8" s="2" customFormat="1" x14ac:dyDescent="0.2">
      <c r="A46" s="65">
        <f>(IF(E46=0,0))+IF(E46&gt;0,1+MAX(A$1:A45))</f>
        <v>0</v>
      </c>
      <c r="B46" s="66" t="s">
        <v>63</v>
      </c>
      <c r="C46" s="13" t="s">
        <v>154</v>
      </c>
      <c r="D46" s="85"/>
      <c r="E46" s="95"/>
      <c r="F46" s="111"/>
      <c r="G46" s="135"/>
      <c r="H46" s="6"/>
    </row>
    <row r="47" spans="1:8" s="2" customFormat="1" x14ac:dyDescent="0.2">
      <c r="A47" s="65">
        <f>(IF(E47=0,0))+IF(E47&gt;0,1+MAX(A$1:A46))</f>
        <v>13</v>
      </c>
      <c r="B47" s="66"/>
      <c r="C47" s="128" t="s">
        <v>152</v>
      </c>
      <c r="D47" s="85" t="s">
        <v>16</v>
      </c>
      <c r="E47" s="95">
        <v>2</v>
      </c>
      <c r="F47" s="111"/>
      <c r="G47" s="135">
        <f>+E47*F47</f>
        <v>0</v>
      </c>
      <c r="H47" s="6"/>
    </row>
    <row r="48" spans="1:8" s="2" customFormat="1" x14ac:dyDescent="0.2">
      <c r="A48" s="65">
        <f>(IF(E48=0,0))+IF(E48&gt;0,1+MAX(A$1:A47))</f>
        <v>14</v>
      </c>
      <c r="B48" s="66"/>
      <c r="C48" s="128" t="s">
        <v>153</v>
      </c>
      <c r="D48" s="85" t="s">
        <v>16</v>
      </c>
      <c r="E48" s="95">
        <v>2</v>
      </c>
      <c r="F48" s="111"/>
      <c r="G48" s="135">
        <f>+E48*F48</f>
        <v>0</v>
      </c>
      <c r="H48" s="6"/>
    </row>
    <row r="49" spans="1:8" s="2" customFormat="1" x14ac:dyDescent="0.2">
      <c r="A49" s="65">
        <f>(IF(E49=0,0))+IF(E49&gt;0,1+MAX(A$1:A48))</f>
        <v>15</v>
      </c>
      <c r="B49" s="66"/>
      <c r="C49" s="128" t="s">
        <v>110</v>
      </c>
      <c r="D49" s="85" t="s">
        <v>16</v>
      </c>
      <c r="E49" s="95">
        <v>2</v>
      </c>
      <c r="F49" s="111"/>
      <c r="G49" s="135">
        <f>+E49*F49</f>
        <v>0</v>
      </c>
      <c r="H49" s="6"/>
    </row>
    <row r="50" spans="1:8" s="2" customFormat="1" x14ac:dyDescent="0.2">
      <c r="A50" s="65">
        <f>(IF(E50=0,0))+IF(E50&gt;0,1+MAX(A$1:A49))</f>
        <v>0</v>
      </c>
      <c r="B50" s="66"/>
      <c r="C50" s="13"/>
      <c r="D50" s="85"/>
      <c r="E50" s="95"/>
      <c r="F50" s="111"/>
      <c r="G50" s="135"/>
      <c r="H50" s="6"/>
    </row>
    <row r="51" spans="1:8" s="2" customFormat="1" x14ac:dyDescent="0.2">
      <c r="A51" s="65">
        <f>(IF(E51=0,0))+IF(E51&gt;0,1+MAX(A$1:A50))</f>
        <v>16</v>
      </c>
      <c r="B51" s="66" t="s">
        <v>64</v>
      </c>
      <c r="C51" s="13" t="s">
        <v>155</v>
      </c>
      <c r="D51" s="85" t="s">
        <v>16</v>
      </c>
      <c r="E51" s="95">
        <v>2</v>
      </c>
      <c r="F51" s="111"/>
      <c r="G51" s="135">
        <f>+E51*F51</f>
        <v>0</v>
      </c>
      <c r="H51" s="6"/>
    </row>
    <row r="52" spans="1:8" s="2" customFormat="1" ht="13.5" x14ac:dyDescent="0.2">
      <c r="A52" s="65">
        <f>(IF(E52=0,0))+IF(E52&gt;0,1+MAX(A$1:A51))</f>
        <v>0</v>
      </c>
      <c r="B52" s="67"/>
      <c r="C52" s="13"/>
      <c r="D52" s="85"/>
      <c r="E52" s="95"/>
      <c r="F52" s="111"/>
      <c r="G52" s="135"/>
      <c r="H52" s="6"/>
    </row>
    <row r="53" spans="1:8" s="2" customFormat="1" ht="13.5" x14ac:dyDescent="0.2">
      <c r="A53" s="65">
        <f>(IF(E53=0,0))+IF(E53&gt;0,1+MAX(A$1:A52))</f>
        <v>0</v>
      </c>
      <c r="B53" s="67"/>
      <c r="C53" s="13"/>
      <c r="D53" s="85"/>
      <c r="E53" s="95"/>
      <c r="F53" s="111"/>
      <c r="G53" s="135"/>
      <c r="H53" s="6"/>
    </row>
    <row r="54" spans="1:8" s="2" customFormat="1" x14ac:dyDescent="0.2">
      <c r="A54" s="65">
        <f>(IF(E54=0,0))+IF(E54&gt;0,1+MAX(A$1:A53))</f>
        <v>0</v>
      </c>
      <c r="B54" s="66" t="s">
        <v>76</v>
      </c>
      <c r="C54" s="17" t="s">
        <v>160</v>
      </c>
      <c r="D54" s="84"/>
      <c r="E54" s="95"/>
      <c r="F54" s="111"/>
      <c r="G54" s="135"/>
      <c r="H54" s="6"/>
    </row>
    <row r="55" spans="1:8" s="2" customFormat="1" x14ac:dyDescent="0.2">
      <c r="A55" s="65">
        <f>(IF(E55=0,0))+IF(E55&gt;0,1+MAX(A$1:A54))</f>
        <v>0</v>
      </c>
      <c r="B55" s="66"/>
      <c r="C55" s="11"/>
      <c r="D55" s="84"/>
      <c r="E55" s="95"/>
      <c r="F55" s="111"/>
      <c r="G55" s="135"/>
      <c r="H55" s="6"/>
    </row>
    <row r="56" spans="1:8" s="2" customFormat="1" x14ac:dyDescent="0.2">
      <c r="A56" s="65">
        <f>(IF(E56=0,0))+IF(E56&gt;0,1+MAX(A$1:A55))</f>
        <v>17</v>
      </c>
      <c r="B56" s="66" t="s">
        <v>83</v>
      </c>
      <c r="C56" s="17" t="s">
        <v>144</v>
      </c>
      <c r="D56" s="84" t="s">
        <v>8</v>
      </c>
      <c r="E56" s="95">
        <v>1</v>
      </c>
      <c r="F56" s="111"/>
      <c r="G56" s="135">
        <f t="shared" ref="G56" si="0">+E56*F56</f>
        <v>0</v>
      </c>
      <c r="H56" s="6"/>
    </row>
    <row r="57" spans="1:8" s="2" customFormat="1" x14ac:dyDescent="0.2">
      <c r="A57" s="65">
        <f>(IF(E57=0,0))+IF(E57&gt;0,1+MAX(A$1:A56))</f>
        <v>0</v>
      </c>
      <c r="B57" s="66"/>
      <c r="C57" s="11"/>
      <c r="D57" s="84"/>
      <c r="E57" s="95"/>
      <c r="F57" s="111"/>
      <c r="G57" s="135"/>
      <c r="H57" s="6"/>
    </row>
    <row r="58" spans="1:8" s="2" customFormat="1" ht="13.5" x14ac:dyDescent="0.2">
      <c r="A58" s="65">
        <f>(IF(E58=0,0))+IF(E58&gt;0,1+MAX(A$1:A57))</f>
        <v>0</v>
      </c>
      <c r="B58" s="67"/>
      <c r="C58" s="13"/>
      <c r="D58" s="85"/>
      <c r="E58" s="95"/>
      <c r="F58" s="111"/>
      <c r="G58" s="135"/>
      <c r="H58" s="6"/>
    </row>
    <row r="59" spans="1:8" s="2" customFormat="1" ht="31.5" customHeight="1" x14ac:dyDescent="0.2">
      <c r="A59" s="65">
        <f>(IF(E59=0,0))+IF(E59&gt;0,1+MAX(A$1:A58))</f>
        <v>0</v>
      </c>
      <c r="B59" s="67"/>
      <c r="C59" s="22" t="s">
        <v>81</v>
      </c>
      <c r="D59" s="86"/>
      <c r="E59" s="96"/>
      <c r="F59" s="112"/>
      <c r="G59" s="137">
        <f>SUM(G36:G58)</f>
        <v>0</v>
      </c>
      <c r="H59" s="6"/>
    </row>
    <row r="60" spans="1:8" s="2" customFormat="1" x14ac:dyDescent="0.2">
      <c r="A60" s="65">
        <f>(IF(E60=0,0))+IF(E60&gt;0,1+MAX(A$1:A59))</f>
        <v>0</v>
      </c>
      <c r="B60" s="62"/>
      <c r="C60" s="15" t="s">
        <v>10</v>
      </c>
      <c r="D60" s="82"/>
      <c r="E60" s="94"/>
      <c r="F60" s="110"/>
      <c r="G60" s="134"/>
      <c r="H60" s="7"/>
    </row>
    <row r="61" spans="1:8" s="2" customFormat="1" x14ac:dyDescent="0.2">
      <c r="A61" s="65">
        <f>(IF(E61=0,0))+IF(E61&gt;0,1+MAX(A$1:A60))</f>
        <v>0</v>
      </c>
      <c r="B61" s="62"/>
      <c r="C61" s="25"/>
      <c r="D61" s="82"/>
      <c r="E61" s="94"/>
      <c r="F61" s="110"/>
      <c r="G61" s="134"/>
      <c r="H61" s="7"/>
    </row>
    <row r="62" spans="1:8" s="2" customFormat="1" x14ac:dyDescent="0.2">
      <c r="A62" s="65">
        <f>(IF(E62=0,0))+IF(E62&gt;0,1+MAX(A$1:A61))</f>
        <v>0</v>
      </c>
      <c r="B62" s="62"/>
      <c r="C62" s="15" t="s">
        <v>11</v>
      </c>
      <c r="D62" s="82"/>
      <c r="E62" s="94"/>
      <c r="F62" s="110"/>
      <c r="G62" s="135"/>
      <c r="H62" s="7"/>
    </row>
    <row r="63" spans="1:8" s="2" customFormat="1" x14ac:dyDescent="0.2">
      <c r="A63" s="65">
        <f>(IF(E63=0,0))+IF(E63&gt;0,1+MAX(A$1:A62))</f>
        <v>0</v>
      </c>
      <c r="B63" s="62"/>
      <c r="C63" s="8"/>
      <c r="D63" s="82"/>
      <c r="E63" s="94"/>
      <c r="F63" s="110"/>
      <c r="G63" s="135"/>
      <c r="H63" s="6"/>
    </row>
    <row r="64" spans="1:8" s="2" customFormat="1" x14ac:dyDescent="0.2">
      <c r="A64" s="65">
        <f>(IF(E64=0,0))+IF(E64&gt;0,1+MAX(A$1:A63))</f>
        <v>0</v>
      </c>
      <c r="B64" s="66" t="s">
        <v>76</v>
      </c>
      <c r="C64" s="23" t="s">
        <v>105</v>
      </c>
      <c r="D64" s="84"/>
      <c r="E64" s="95"/>
      <c r="F64" s="111"/>
      <c r="G64" s="135">
        <f t="shared" ref="G64:G76" si="1">+E64*F64</f>
        <v>0</v>
      </c>
      <c r="H64" s="6"/>
    </row>
    <row r="65" spans="1:8" s="2" customFormat="1" x14ac:dyDescent="0.2">
      <c r="A65" s="65">
        <f>(IF(E65=0,0))+IF(E65&gt;0,1+MAX(A$1:A64))</f>
        <v>0</v>
      </c>
      <c r="B65" s="66"/>
      <c r="C65" s="20"/>
      <c r="D65" s="84"/>
      <c r="E65" s="95"/>
      <c r="F65" s="111"/>
      <c r="G65" s="135">
        <f t="shared" si="1"/>
        <v>0</v>
      </c>
      <c r="H65" s="6"/>
    </row>
    <row r="66" spans="1:8" s="2" customFormat="1" x14ac:dyDescent="0.2">
      <c r="A66" s="65">
        <f>(IF(E66=0,0))+IF(E66&gt;0,1+MAX(A$1:A65))</f>
        <v>0</v>
      </c>
      <c r="B66" s="66" t="s">
        <v>77</v>
      </c>
      <c r="C66" s="17" t="s">
        <v>107</v>
      </c>
      <c r="D66" s="84"/>
      <c r="E66" s="95"/>
      <c r="F66" s="111"/>
      <c r="G66" s="135">
        <f t="shared" si="1"/>
        <v>0</v>
      </c>
      <c r="H66" s="6"/>
    </row>
    <row r="67" spans="1:8" s="2" customFormat="1" ht="38.25" x14ac:dyDescent="0.2">
      <c r="A67" s="65">
        <f>(IF(E67=0,0))+IF(E67&gt;0,1+MAX(A$1:A66))</f>
        <v>18</v>
      </c>
      <c r="B67" s="66"/>
      <c r="C67" s="31" t="s">
        <v>106</v>
      </c>
      <c r="D67" s="84" t="s">
        <v>8</v>
      </c>
      <c r="E67" s="95">
        <v>1</v>
      </c>
      <c r="F67" s="111"/>
      <c r="G67" s="135">
        <f t="shared" si="1"/>
        <v>0</v>
      </c>
      <c r="H67" s="6"/>
    </row>
    <row r="68" spans="1:8" s="2" customFormat="1" x14ac:dyDescent="0.2">
      <c r="A68" s="65">
        <f>(IF(E68=0,0))+IF(E68&gt;0,1+MAX(A$1:A67))</f>
        <v>19</v>
      </c>
      <c r="B68" s="66"/>
      <c r="C68" s="11" t="s">
        <v>118</v>
      </c>
      <c r="D68" s="84" t="s">
        <v>8</v>
      </c>
      <c r="E68" s="95">
        <v>1</v>
      </c>
      <c r="F68" s="111"/>
      <c r="G68" s="135">
        <f t="shared" si="1"/>
        <v>0</v>
      </c>
      <c r="H68" s="6"/>
    </row>
    <row r="69" spans="1:8" s="2" customFormat="1" x14ac:dyDescent="0.2">
      <c r="A69" s="65">
        <f>(IF(E69=0,0))+IF(E69&gt;0,1+MAX(A$1:A68))</f>
        <v>0</v>
      </c>
      <c r="B69" s="66"/>
      <c r="C69" s="11"/>
      <c r="D69" s="84"/>
      <c r="E69" s="95"/>
      <c r="F69" s="111"/>
      <c r="G69" s="135">
        <f t="shared" si="1"/>
        <v>0</v>
      </c>
      <c r="H69" s="6"/>
    </row>
    <row r="70" spans="1:8" s="2" customFormat="1" ht="25.5" x14ac:dyDescent="0.2">
      <c r="A70" s="65">
        <f>(IF(E70=0,0))+IF(E70&gt;0,1+MAX(A$1:A69))</f>
        <v>20</v>
      </c>
      <c r="B70" s="66"/>
      <c r="C70" s="11" t="s">
        <v>113</v>
      </c>
      <c r="D70" s="84" t="s">
        <v>26</v>
      </c>
      <c r="E70" s="99">
        <v>16</v>
      </c>
      <c r="F70" s="111"/>
      <c r="G70" s="135">
        <f t="shared" si="1"/>
        <v>0</v>
      </c>
      <c r="H70" s="6"/>
    </row>
    <row r="71" spans="1:8" s="2" customFormat="1" x14ac:dyDescent="0.2">
      <c r="A71" s="65">
        <f>(IF(E71=0,0))+IF(E71&gt;0,1+MAX(A$1:A70))</f>
        <v>0</v>
      </c>
      <c r="B71" s="66"/>
      <c r="C71" s="17"/>
      <c r="D71" s="84"/>
      <c r="E71" s="99"/>
      <c r="F71" s="111"/>
      <c r="G71" s="135">
        <f t="shared" si="1"/>
        <v>0</v>
      </c>
      <c r="H71" s="6"/>
    </row>
    <row r="72" spans="1:8" s="2" customFormat="1" x14ac:dyDescent="0.2">
      <c r="A72" s="65"/>
      <c r="B72" s="66"/>
      <c r="C72" s="17"/>
      <c r="D72" s="84"/>
      <c r="E72" s="99"/>
      <c r="F72" s="111"/>
      <c r="G72" s="135">
        <f t="shared" si="1"/>
        <v>0</v>
      </c>
      <c r="H72" s="6"/>
    </row>
    <row r="73" spans="1:8" s="2" customFormat="1" x14ac:dyDescent="0.2">
      <c r="A73" s="65">
        <f>(IF(E73=0,0))+IF(E73&gt;0,1+MAX(A$1:A71))</f>
        <v>0</v>
      </c>
      <c r="B73" s="66" t="s">
        <v>78</v>
      </c>
      <c r="C73" s="17" t="s">
        <v>79</v>
      </c>
      <c r="D73" s="84"/>
      <c r="E73" s="95"/>
      <c r="F73" s="111"/>
      <c r="G73" s="135">
        <f t="shared" si="1"/>
        <v>0</v>
      </c>
      <c r="H73" s="6"/>
    </row>
    <row r="74" spans="1:8" s="2" customFormat="1" x14ac:dyDescent="0.2">
      <c r="A74" s="65">
        <f>(IF(E74=0,0))+IF(E74&gt;0,1+MAX(A$1:A73))</f>
        <v>0</v>
      </c>
      <c r="B74" s="66"/>
      <c r="C74" s="17"/>
      <c r="D74" s="84"/>
      <c r="E74" s="95"/>
      <c r="F74" s="111"/>
      <c r="G74" s="135">
        <f t="shared" si="1"/>
        <v>0</v>
      </c>
      <c r="H74" s="6"/>
    </row>
    <row r="75" spans="1:8" s="2" customFormat="1" ht="25.5" x14ac:dyDescent="0.2">
      <c r="A75" s="65">
        <f>(IF(E75=0,0))+IF(E75&gt;0,1+MAX(A$1:A74))</f>
        <v>21</v>
      </c>
      <c r="B75" s="66"/>
      <c r="C75" s="11" t="s">
        <v>13</v>
      </c>
      <c r="D75" s="84" t="s">
        <v>8</v>
      </c>
      <c r="E75" s="95">
        <v>1</v>
      </c>
      <c r="F75" s="111"/>
      <c r="G75" s="135">
        <f t="shared" si="1"/>
        <v>0</v>
      </c>
      <c r="H75" s="6"/>
    </row>
    <row r="76" spans="1:8" s="2" customFormat="1" x14ac:dyDescent="0.2">
      <c r="A76" s="65">
        <f>(IF(E76=0,0))+IF(E76&gt;0,1+MAX(A$1:A75))</f>
        <v>0</v>
      </c>
      <c r="B76" s="66"/>
      <c r="C76" s="11"/>
      <c r="D76" s="84"/>
      <c r="E76" s="95"/>
      <c r="F76" s="111"/>
      <c r="G76" s="135">
        <f t="shared" si="1"/>
        <v>0</v>
      </c>
      <c r="H76" s="6"/>
    </row>
    <row r="77" spans="1:8" s="2" customFormat="1" x14ac:dyDescent="0.2">
      <c r="A77" s="65">
        <f>(IF(E77=0,0))+IF(E77&gt;0,1+MAX(A$1:A63))</f>
        <v>0</v>
      </c>
      <c r="B77" s="66"/>
      <c r="C77" s="17"/>
      <c r="D77" s="84"/>
      <c r="E77" s="95"/>
      <c r="F77" s="111"/>
      <c r="G77" s="135"/>
      <c r="H77" s="6"/>
    </row>
    <row r="78" spans="1:8" s="2" customFormat="1" ht="31.5" customHeight="1" x14ac:dyDescent="0.2">
      <c r="A78" s="65">
        <f>(IF(E78=0,0))+IF(E78&gt;0,1+MAX(A$1:A77))</f>
        <v>0</v>
      </c>
      <c r="B78" s="66"/>
      <c r="C78" s="22" t="str">
        <f>" TOTAL H.T. - "&amp;C62</f>
        <v xml:space="preserve"> TOTAL H.T. - 1 - GRISAILLE "Jésus au Mont des Oliviers"</v>
      </c>
      <c r="D78" s="86"/>
      <c r="E78" s="96"/>
      <c r="F78" s="112"/>
      <c r="G78" s="137">
        <f>SUM(G60:G77)</f>
        <v>0</v>
      </c>
      <c r="H78" s="6"/>
    </row>
    <row r="79" spans="1:8" s="2" customFormat="1" x14ac:dyDescent="0.2">
      <c r="A79" s="65">
        <f>(IF(E79=0,0))+IF(E79&gt;0,1+MAX(A$1:A78))</f>
        <v>0</v>
      </c>
      <c r="B79" s="62"/>
      <c r="C79" s="15" t="s">
        <v>15</v>
      </c>
      <c r="D79" s="82"/>
      <c r="E79" s="94"/>
      <c r="F79" s="110"/>
      <c r="G79" s="135"/>
      <c r="H79" s="7"/>
    </row>
    <row r="80" spans="1:8" s="2" customFormat="1" x14ac:dyDescent="0.2">
      <c r="A80" s="65">
        <f>(IF(E80=0,0))+IF(E80&gt;0,1+MAX(A$1:A79))</f>
        <v>0</v>
      </c>
      <c r="B80" s="62"/>
      <c r="C80" s="8"/>
      <c r="D80" s="82"/>
      <c r="E80" s="94"/>
      <c r="F80" s="110"/>
      <c r="G80" s="135"/>
      <c r="H80" s="6"/>
    </row>
    <row r="81" spans="1:8" s="2" customFormat="1" x14ac:dyDescent="0.2">
      <c r="A81" s="65">
        <f>(IF(E81=0,0))+IF(E81&gt;0,1+MAX(A$1:A80))</f>
        <v>0</v>
      </c>
      <c r="B81" s="66" t="s">
        <v>76</v>
      </c>
      <c r="C81" s="23" t="s">
        <v>105</v>
      </c>
      <c r="D81" s="84"/>
      <c r="E81" s="95"/>
      <c r="F81" s="111"/>
      <c r="G81" s="135">
        <f t="shared" ref="G81:G94" si="2">+E81*F81</f>
        <v>0</v>
      </c>
      <c r="H81" s="6"/>
    </row>
    <row r="82" spans="1:8" s="2" customFormat="1" x14ac:dyDescent="0.2">
      <c r="A82" s="65">
        <f>(IF(E82=0,0))+IF(E82&gt;0,1+MAX(A$1:A81))</f>
        <v>0</v>
      </c>
      <c r="B82" s="66"/>
      <c r="C82" s="20"/>
      <c r="D82" s="84"/>
      <c r="E82" s="95"/>
      <c r="F82" s="111"/>
      <c r="G82" s="135">
        <f t="shared" si="2"/>
        <v>0</v>
      </c>
      <c r="H82" s="6"/>
    </row>
    <row r="83" spans="1:8" s="2" customFormat="1" x14ac:dyDescent="0.2">
      <c r="A83" s="65">
        <f>(IF(E83=0,0))+IF(E83&gt;0,1+MAX(A$1:A82))</f>
        <v>0</v>
      </c>
      <c r="B83" s="66" t="s">
        <v>77</v>
      </c>
      <c r="C83" s="17" t="s">
        <v>107</v>
      </c>
      <c r="D83" s="84"/>
      <c r="E83" s="95"/>
      <c r="F83" s="111"/>
      <c r="G83" s="135">
        <f t="shared" si="2"/>
        <v>0</v>
      </c>
      <c r="H83" s="6"/>
    </row>
    <row r="84" spans="1:8" s="2" customFormat="1" ht="38.25" x14ac:dyDescent="0.2">
      <c r="A84" s="65">
        <f>(IF(E84=0,0))+IF(E84&gt;0,1+MAX(A$1:A83))</f>
        <v>22</v>
      </c>
      <c r="B84" s="66"/>
      <c r="C84" s="31" t="s">
        <v>106</v>
      </c>
      <c r="D84" s="84" t="s">
        <v>8</v>
      </c>
      <c r="E84" s="95">
        <v>1</v>
      </c>
      <c r="F84" s="111"/>
      <c r="G84" s="135">
        <f t="shared" si="2"/>
        <v>0</v>
      </c>
      <c r="H84" s="6"/>
    </row>
    <row r="85" spans="1:8" s="2" customFormat="1" x14ac:dyDescent="0.2">
      <c r="A85" s="65">
        <f>(IF(E85=0,0))+IF(E85&gt;0,1+MAX(A$1:A84))</f>
        <v>23</v>
      </c>
      <c r="B85" s="66"/>
      <c r="C85" s="11" t="s">
        <v>118</v>
      </c>
      <c r="D85" s="84" t="s">
        <v>8</v>
      </c>
      <c r="E85" s="95">
        <v>1</v>
      </c>
      <c r="F85" s="111"/>
      <c r="G85" s="135">
        <f t="shared" si="2"/>
        <v>0</v>
      </c>
      <c r="H85" s="6"/>
    </row>
    <row r="86" spans="1:8" s="2" customFormat="1" x14ac:dyDescent="0.2">
      <c r="A86" s="65">
        <f>(IF(E86=0,0))+IF(E86&gt;0,1+MAX(A$1:A85))</f>
        <v>0</v>
      </c>
      <c r="B86" s="66"/>
      <c r="C86" s="11"/>
      <c r="D86" s="84"/>
      <c r="E86" s="95"/>
      <c r="F86" s="111"/>
      <c r="G86" s="135">
        <f t="shared" si="2"/>
        <v>0</v>
      </c>
      <c r="H86" s="6"/>
    </row>
    <row r="87" spans="1:8" s="2" customFormat="1" ht="25.5" x14ac:dyDescent="0.2">
      <c r="A87" s="65">
        <f>(IF(E87=0,0))+IF(E87&gt;0,1+MAX(A$1:A86))</f>
        <v>24</v>
      </c>
      <c r="B87" s="66"/>
      <c r="C87" s="11" t="s">
        <v>113</v>
      </c>
      <c r="D87" s="84" t="s">
        <v>26</v>
      </c>
      <c r="E87" s="99">
        <v>14.7</v>
      </c>
      <c r="F87" s="111"/>
      <c r="G87" s="135">
        <f t="shared" si="2"/>
        <v>0</v>
      </c>
      <c r="H87" s="6"/>
    </row>
    <row r="88" spans="1:8" s="2" customFormat="1" x14ac:dyDescent="0.2">
      <c r="A88" s="65">
        <f>(IF(E88=0,0))+IF(E88&gt;0,1+MAX(A$1:A87))</f>
        <v>0</v>
      </c>
      <c r="B88" s="66"/>
      <c r="C88" s="17"/>
      <c r="D88" s="84"/>
      <c r="E88" s="99"/>
      <c r="F88" s="111"/>
      <c r="G88" s="135">
        <f t="shared" si="2"/>
        <v>0</v>
      </c>
      <c r="H88" s="6"/>
    </row>
    <row r="89" spans="1:8" s="2" customFormat="1" x14ac:dyDescent="0.2">
      <c r="A89" s="65"/>
      <c r="B89" s="66"/>
      <c r="C89" s="17"/>
      <c r="D89" s="84"/>
      <c r="E89" s="99"/>
      <c r="F89" s="111"/>
      <c r="G89" s="135">
        <f t="shared" si="2"/>
        <v>0</v>
      </c>
      <c r="H89" s="6"/>
    </row>
    <row r="90" spans="1:8" s="2" customFormat="1" x14ac:dyDescent="0.2">
      <c r="A90" s="65">
        <f>(IF(E90=0,0))+IF(E90&gt;0,1+MAX(A$1:A88))</f>
        <v>0</v>
      </c>
      <c r="B90" s="66" t="s">
        <v>78</v>
      </c>
      <c r="C90" s="17" t="s">
        <v>79</v>
      </c>
      <c r="D90" s="84"/>
      <c r="E90" s="95"/>
      <c r="F90" s="111"/>
      <c r="G90" s="135">
        <f t="shared" si="2"/>
        <v>0</v>
      </c>
      <c r="H90" s="6"/>
    </row>
    <row r="91" spans="1:8" s="2" customFormat="1" x14ac:dyDescent="0.2">
      <c r="A91" s="65">
        <f>(IF(E91=0,0))+IF(E91&gt;0,1+MAX(A$1:A90))</f>
        <v>0</v>
      </c>
      <c r="B91" s="66"/>
      <c r="C91" s="17"/>
      <c r="D91" s="84"/>
      <c r="E91" s="95"/>
      <c r="F91" s="111"/>
      <c r="G91" s="135">
        <f t="shared" si="2"/>
        <v>0</v>
      </c>
      <c r="H91" s="6"/>
    </row>
    <row r="92" spans="1:8" s="2" customFormat="1" ht="25.5" x14ac:dyDescent="0.2">
      <c r="A92" s="65">
        <f>(IF(E92=0,0))+IF(E92&gt;0,1+MAX(A$1:A91))</f>
        <v>25</v>
      </c>
      <c r="B92" s="66"/>
      <c r="C92" s="11" t="s">
        <v>13</v>
      </c>
      <c r="D92" s="84" t="s">
        <v>8</v>
      </c>
      <c r="E92" s="95">
        <v>1</v>
      </c>
      <c r="F92" s="111"/>
      <c r="G92" s="135">
        <f t="shared" si="2"/>
        <v>0</v>
      </c>
      <c r="H92" s="6"/>
    </row>
    <row r="93" spans="1:8" s="2" customFormat="1" x14ac:dyDescent="0.2">
      <c r="A93" s="65">
        <f>(IF(E93=0,0))+IF(E93&gt;0,1+MAX(A$1:A92))</f>
        <v>0</v>
      </c>
      <c r="B93" s="66"/>
      <c r="C93" s="11"/>
      <c r="D93" s="84"/>
      <c r="E93" s="95"/>
      <c r="F93" s="111"/>
      <c r="G93" s="135">
        <f t="shared" si="2"/>
        <v>0</v>
      </c>
      <c r="H93" s="6"/>
    </row>
    <row r="94" spans="1:8" s="2" customFormat="1" x14ac:dyDescent="0.2">
      <c r="A94" s="65">
        <f>(IF(E94=0,0))+IF(E94&gt;0,1+MAX(A$1:A93))</f>
        <v>0</v>
      </c>
      <c r="B94" s="66"/>
      <c r="C94" s="17"/>
      <c r="D94" s="84"/>
      <c r="E94" s="95"/>
      <c r="F94" s="111"/>
      <c r="G94" s="135">
        <f t="shared" si="2"/>
        <v>0</v>
      </c>
      <c r="H94" s="6"/>
    </row>
    <row r="95" spans="1:8" s="2" customFormat="1" ht="31.5" customHeight="1" x14ac:dyDescent="0.2">
      <c r="A95" s="65">
        <f>(IF(E95=0,0))+IF(E95&gt;0,1+MAX(A$1:A94))</f>
        <v>0</v>
      </c>
      <c r="B95" s="66"/>
      <c r="C95" s="22" t="str">
        <f>" TOTAL H.T. - "&amp;C79</f>
        <v xml:space="preserve"> TOTAL H.T. - 2 - GRISAILLE "La descente de croix "</v>
      </c>
      <c r="D95" s="86"/>
      <c r="E95" s="96"/>
      <c r="F95" s="112"/>
      <c r="G95" s="137">
        <f>SUM(G79:G94)</f>
        <v>0</v>
      </c>
      <c r="H95" s="6"/>
    </row>
    <row r="96" spans="1:8" s="2" customFormat="1" x14ac:dyDescent="0.2">
      <c r="A96" s="65">
        <f>(IF(E96=0,0))+IF(E96&gt;0,1+MAX(A$1:A95))</f>
        <v>0</v>
      </c>
      <c r="B96" s="62"/>
      <c r="C96" s="15" t="s">
        <v>18</v>
      </c>
      <c r="D96" s="82"/>
      <c r="E96" s="94"/>
      <c r="F96" s="110"/>
      <c r="G96" s="135"/>
      <c r="H96" s="7"/>
    </row>
    <row r="97" spans="1:8" s="2" customFormat="1" x14ac:dyDescent="0.2">
      <c r="A97" s="65">
        <f>(IF(E97=0,0))+IF(E97&gt;0,1+MAX(A$1:A96))</f>
        <v>0</v>
      </c>
      <c r="B97" s="62"/>
      <c r="C97" s="8"/>
      <c r="D97" s="82"/>
      <c r="E97" s="94"/>
      <c r="F97" s="110"/>
      <c r="G97" s="135"/>
      <c r="H97" s="6"/>
    </row>
    <row r="98" spans="1:8" s="2" customFormat="1" x14ac:dyDescent="0.2">
      <c r="A98" s="65">
        <f>(IF(E98=0,0))+IF(E98&gt;0,1+MAX(A$1:A97))</f>
        <v>0</v>
      </c>
      <c r="B98" s="66" t="s">
        <v>76</v>
      </c>
      <c r="C98" s="23" t="s">
        <v>105</v>
      </c>
      <c r="D98" s="84"/>
      <c r="E98" s="95"/>
      <c r="F98" s="111"/>
      <c r="G98" s="135">
        <f t="shared" ref="G98:G110" si="3">+E98*F98</f>
        <v>0</v>
      </c>
      <c r="H98" s="6"/>
    </row>
    <row r="99" spans="1:8" s="2" customFormat="1" x14ac:dyDescent="0.2">
      <c r="A99" s="65">
        <f>(IF(E99=0,0))+IF(E99&gt;0,1+MAX(A$1:A98))</f>
        <v>0</v>
      </c>
      <c r="B99" s="66"/>
      <c r="C99" s="20"/>
      <c r="D99" s="84"/>
      <c r="E99" s="95"/>
      <c r="F99" s="111"/>
      <c r="G99" s="135">
        <f t="shared" si="3"/>
        <v>0</v>
      </c>
      <c r="H99" s="6"/>
    </row>
    <row r="100" spans="1:8" s="2" customFormat="1" x14ac:dyDescent="0.2">
      <c r="A100" s="65">
        <f>(IF(E100=0,0))+IF(E100&gt;0,1+MAX(A$1:A99))</f>
        <v>0</v>
      </c>
      <c r="B100" s="66" t="s">
        <v>77</v>
      </c>
      <c r="C100" s="17" t="s">
        <v>107</v>
      </c>
      <c r="D100" s="84"/>
      <c r="E100" s="95"/>
      <c r="F100" s="111"/>
      <c r="G100" s="135">
        <f t="shared" si="3"/>
        <v>0</v>
      </c>
      <c r="H100" s="6"/>
    </row>
    <row r="101" spans="1:8" s="2" customFormat="1" ht="38.25" x14ac:dyDescent="0.2">
      <c r="A101" s="65">
        <f>(IF(E101=0,0))+IF(E101&gt;0,1+MAX(A$1:A100))</f>
        <v>26</v>
      </c>
      <c r="B101" s="66"/>
      <c r="C101" s="31" t="s">
        <v>106</v>
      </c>
      <c r="D101" s="84" t="s">
        <v>8</v>
      </c>
      <c r="E101" s="95">
        <v>1</v>
      </c>
      <c r="F101" s="111"/>
      <c r="G101" s="135">
        <f t="shared" si="3"/>
        <v>0</v>
      </c>
      <c r="H101" s="6"/>
    </row>
    <row r="102" spans="1:8" s="2" customFormat="1" x14ac:dyDescent="0.2">
      <c r="A102" s="65">
        <f>(IF(E102=0,0))+IF(E102&gt;0,1+MAX(A$1:A101))</f>
        <v>27</v>
      </c>
      <c r="B102" s="66"/>
      <c r="C102" s="11" t="s">
        <v>117</v>
      </c>
      <c r="D102" s="84" t="s">
        <v>8</v>
      </c>
      <c r="E102" s="95">
        <v>1</v>
      </c>
      <c r="F102" s="111"/>
      <c r="G102" s="135">
        <f t="shared" si="3"/>
        <v>0</v>
      </c>
      <c r="H102" s="6"/>
    </row>
    <row r="103" spans="1:8" s="2" customFormat="1" x14ac:dyDescent="0.2">
      <c r="A103" s="65">
        <f>(IF(E103=0,0))+IF(E103&gt;0,1+MAX(A$1:A102))</f>
        <v>0</v>
      </c>
      <c r="B103" s="66"/>
      <c r="C103" s="11"/>
      <c r="D103" s="84"/>
      <c r="E103" s="95"/>
      <c r="F103" s="111"/>
      <c r="G103" s="135">
        <f t="shared" si="3"/>
        <v>0</v>
      </c>
      <c r="H103" s="6"/>
    </row>
    <row r="104" spans="1:8" s="2" customFormat="1" ht="25.5" x14ac:dyDescent="0.2">
      <c r="A104" s="65">
        <f>(IF(E104=0,0))+IF(E104&gt;0,1+MAX(A$1:A103))</f>
        <v>28</v>
      </c>
      <c r="B104" s="66"/>
      <c r="C104" s="11" t="s">
        <v>112</v>
      </c>
      <c r="D104" s="84" t="s">
        <v>26</v>
      </c>
      <c r="E104" s="99">
        <v>14.7</v>
      </c>
      <c r="F104" s="111"/>
      <c r="G104" s="135">
        <f t="shared" si="3"/>
        <v>0</v>
      </c>
      <c r="H104" s="6"/>
    </row>
    <row r="105" spans="1:8" s="2" customFormat="1" x14ac:dyDescent="0.2">
      <c r="A105" s="65">
        <f>(IF(E105=0,0))+IF(E105&gt;0,1+MAX(A$1:A104))</f>
        <v>0</v>
      </c>
      <c r="B105" s="66"/>
      <c r="C105" s="17"/>
      <c r="D105" s="84"/>
      <c r="E105" s="99"/>
      <c r="F105" s="111"/>
      <c r="G105" s="135">
        <f t="shared" si="3"/>
        <v>0</v>
      </c>
      <c r="H105" s="6"/>
    </row>
    <row r="106" spans="1:8" s="2" customFormat="1" x14ac:dyDescent="0.2">
      <c r="A106" s="65"/>
      <c r="B106" s="66"/>
      <c r="C106" s="17"/>
      <c r="D106" s="84"/>
      <c r="E106" s="99"/>
      <c r="F106" s="111"/>
      <c r="G106" s="135">
        <f t="shared" si="3"/>
        <v>0</v>
      </c>
      <c r="H106" s="6"/>
    </row>
    <row r="107" spans="1:8" s="2" customFormat="1" x14ac:dyDescent="0.2">
      <c r="A107" s="65">
        <f>(IF(E107=0,0))+IF(E107&gt;0,1+MAX(A$1:A105))</f>
        <v>0</v>
      </c>
      <c r="B107" s="66" t="s">
        <v>78</v>
      </c>
      <c r="C107" s="17" t="s">
        <v>79</v>
      </c>
      <c r="D107" s="84"/>
      <c r="E107" s="95"/>
      <c r="F107" s="111"/>
      <c r="G107" s="135">
        <f t="shared" si="3"/>
        <v>0</v>
      </c>
      <c r="H107" s="6"/>
    </row>
    <row r="108" spans="1:8" s="2" customFormat="1" x14ac:dyDescent="0.2">
      <c r="A108" s="65">
        <f>(IF(E108=0,0))+IF(E108&gt;0,1+MAX(A$1:A107))</f>
        <v>0</v>
      </c>
      <c r="B108" s="66"/>
      <c r="C108" s="17"/>
      <c r="D108" s="84"/>
      <c r="E108" s="95"/>
      <c r="F108" s="111"/>
      <c r="G108" s="135">
        <f t="shared" si="3"/>
        <v>0</v>
      </c>
      <c r="H108" s="6"/>
    </row>
    <row r="109" spans="1:8" s="2" customFormat="1" ht="25.5" x14ac:dyDescent="0.2">
      <c r="A109" s="65">
        <f>(IF(E109=0,0))+IF(E109&gt;0,1+MAX(A$1:A108))</f>
        <v>29</v>
      </c>
      <c r="B109" s="66"/>
      <c r="C109" s="11" t="s">
        <v>13</v>
      </c>
      <c r="D109" s="84" t="s">
        <v>8</v>
      </c>
      <c r="E109" s="95">
        <v>1</v>
      </c>
      <c r="F109" s="111"/>
      <c r="G109" s="135">
        <f t="shared" si="3"/>
        <v>0</v>
      </c>
      <c r="H109" s="6"/>
    </row>
    <row r="110" spans="1:8" s="2" customFormat="1" x14ac:dyDescent="0.2">
      <c r="A110" s="65">
        <f>(IF(E110=0,0))+IF(E110&gt;0,1+MAX(A$1:A109))</f>
        <v>0</v>
      </c>
      <c r="B110" s="66"/>
      <c r="C110" s="11"/>
      <c r="D110" s="84"/>
      <c r="E110" s="95"/>
      <c r="F110" s="111"/>
      <c r="G110" s="135">
        <f t="shared" si="3"/>
        <v>0</v>
      </c>
      <c r="H110" s="6"/>
    </row>
    <row r="111" spans="1:8" s="2" customFormat="1" x14ac:dyDescent="0.2">
      <c r="A111" s="65">
        <f>(IF(E111=0,0))+IF(E111&gt;0,1+MAX(A$1:A110))</f>
        <v>0</v>
      </c>
      <c r="B111" s="66"/>
      <c r="C111" s="17"/>
      <c r="D111" s="84"/>
      <c r="E111" s="95"/>
      <c r="F111" s="111"/>
      <c r="G111" s="135"/>
      <c r="H111" s="6"/>
    </row>
    <row r="112" spans="1:8" s="2" customFormat="1" ht="31.5" customHeight="1" x14ac:dyDescent="0.2">
      <c r="A112" s="65">
        <f>(IF(E112=0,0))+IF(E112&gt;0,1+MAX(A$1:A111))</f>
        <v>0</v>
      </c>
      <c r="B112" s="66"/>
      <c r="C112" s="22" t="str">
        <f>" TOTAL H.T. - "&amp;C96</f>
        <v xml:space="preserve"> TOTAL H.T. - 4 - GRISAILLE "La mise au tombeau"</v>
      </c>
      <c r="D112" s="86"/>
      <c r="E112" s="96"/>
      <c r="F112" s="112"/>
      <c r="G112" s="137">
        <f>SUM(G96:G109)</f>
        <v>0</v>
      </c>
      <c r="H112" s="6"/>
    </row>
    <row r="113" spans="1:8" s="2" customFormat="1" x14ac:dyDescent="0.2">
      <c r="A113" s="65">
        <f>(IF(E113=0,0))+IF(E113&gt;0,1+MAX(A$1:A112))</f>
        <v>0</v>
      </c>
      <c r="B113" s="62"/>
      <c r="C113" s="15" t="s">
        <v>19</v>
      </c>
      <c r="D113" s="82"/>
      <c r="E113" s="94"/>
      <c r="F113" s="110"/>
      <c r="G113" s="135"/>
      <c r="H113" s="7"/>
    </row>
    <row r="114" spans="1:8" s="2" customFormat="1" x14ac:dyDescent="0.2">
      <c r="A114" s="65">
        <f>(IF(E114=0,0))+IF(E114&gt;0,1+MAX(A$1:A113))</f>
        <v>0</v>
      </c>
      <c r="B114" s="62"/>
      <c r="C114" s="8"/>
      <c r="D114" s="82"/>
      <c r="E114" s="94"/>
      <c r="F114" s="110"/>
      <c r="G114" s="135"/>
      <c r="H114" s="6"/>
    </row>
    <row r="115" spans="1:8" s="2" customFormat="1" x14ac:dyDescent="0.2">
      <c r="A115" s="65">
        <f>(IF(E115=0,0))+IF(E115&gt;0,1+MAX(A$1:A114))</f>
        <v>0</v>
      </c>
      <c r="B115" s="66" t="s">
        <v>76</v>
      </c>
      <c r="C115" s="23" t="s">
        <v>105</v>
      </c>
      <c r="D115" s="84"/>
      <c r="E115" s="95"/>
      <c r="F115" s="111"/>
      <c r="G115" s="135">
        <f t="shared" ref="G115:G125" si="4">+E115*F115</f>
        <v>0</v>
      </c>
      <c r="H115" s="6"/>
    </row>
    <row r="116" spans="1:8" s="2" customFormat="1" x14ac:dyDescent="0.2">
      <c r="A116" s="65">
        <f>(IF(E116=0,0))+IF(E116&gt;0,1+MAX(A$1:A115))</f>
        <v>0</v>
      </c>
      <c r="B116" s="66"/>
      <c r="C116" s="20"/>
      <c r="D116" s="84"/>
      <c r="E116" s="95"/>
      <c r="F116" s="111"/>
      <c r="G116" s="135">
        <f t="shared" si="4"/>
        <v>0</v>
      </c>
      <c r="H116" s="6"/>
    </row>
    <row r="117" spans="1:8" s="2" customFormat="1" x14ac:dyDescent="0.2">
      <c r="A117" s="65">
        <f>(IF(E117=0,0))+IF(E117&gt;0,1+MAX(A$1:A116))</f>
        <v>0</v>
      </c>
      <c r="B117" s="66" t="s">
        <v>77</v>
      </c>
      <c r="C117" s="17" t="s">
        <v>107</v>
      </c>
      <c r="D117" s="84"/>
      <c r="E117" s="95"/>
      <c r="F117" s="111"/>
      <c r="G117" s="135">
        <f t="shared" si="4"/>
        <v>0</v>
      </c>
      <c r="H117" s="6"/>
    </row>
    <row r="118" spans="1:8" s="2" customFormat="1" ht="38.25" x14ac:dyDescent="0.2">
      <c r="A118" s="65">
        <f>(IF(E118=0,0))+IF(E118&gt;0,1+MAX(A$1:A117))</f>
        <v>30</v>
      </c>
      <c r="B118" s="66"/>
      <c r="C118" s="31" t="s">
        <v>106</v>
      </c>
      <c r="D118" s="84" t="s">
        <v>8</v>
      </c>
      <c r="E118" s="95">
        <v>1</v>
      </c>
      <c r="F118" s="111"/>
      <c r="G118" s="135">
        <f t="shared" si="4"/>
        <v>0</v>
      </c>
      <c r="H118" s="6"/>
    </row>
    <row r="119" spans="1:8" s="2" customFormat="1" x14ac:dyDescent="0.2">
      <c r="A119" s="65">
        <f>(IF(E119=0,0))+IF(E119&gt;0,1+MAX(A$1:A118))</f>
        <v>31</v>
      </c>
      <c r="B119" s="66"/>
      <c r="C119" s="11" t="s">
        <v>117</v>
      </c>
      <c r="D119" s="84" t="s">
        <v>8</v>
      </c>
      <c r="E119" s="95">
        <v>1</v>
      </c>
      <c r="F119" s="111"/>
      <c r="G119" s="135">
        <f t="shared" si="4"/>
        <v>0</v>
      </c>
      <c r="H119" s="6"/>
    </row>
    <row r="120" spans="1:8" s="2" customFormat="1" ht="25.5" x14ac:dyDescent="0.2">
      <c r="A120" s="65">
        <f>(IF(E120=0,0))+IF(E120&gt;0,1+MAX(A$1:A119))</f>
        <v>32</v>
      </c>
      <c r="B120" s="66"/>
      <c r="C120" s="11" t="s">
        <v>112</v>
      </c>
      <c r="D120" s="84" t="s">
        <v>26</v>
      </c>
      <c r="E120" s="99">
        <v>16</v>
      </c>
      <c r="F120" s="111"/>
      <c r="G120" s="135">
        <f t="shared" si="4"/>
        <v>0</v>
      </c>
      <c r="H120" s="6"/>
    </row>
    <row r="121" spans="1:8" s="2" customFormat="1" x14ac:dyDescent="0.2">
      <c r="A121" s="65">
        <f>(IF(E121=0,0))+IF(E121&gt;0,1+MAX(A$1:A120))</f>
        <v>0</v>
      </c>
      <c r="B121" s="66"/>
      <c r="C121" s="11"/>
      <c r="D121" s="84"/>
      <c r="E121" s="95"/>
      <c r="F121" s="111"/>
      <c r="G121" s="135">
        <f t="shared" si="4"/>
        <v>0</v>
      </c>
      <c r="H121" s="6"/>
    </row>
    <row r="122" spans="1:8" s="2" customFormat="1" x14ac:dyDescent="0.2">
      <c r="A122" s="65">
        <f>(IF(E122=0,0))+IF(E122&gt;0,1+MAX(A$1:A121))</f>
        <v>0</v>
      </c>
      <c r="B122" s="66"/>
      <c r="C122" s="11"/>
      <c r="D122" s="84"/>
      <c r="E122" s="95"/>
      <c r="F122" s="111"/>
      <c r="G122" s="135">
        <f t="shared" si="4"/>
        <v>0</v>
      </c>
      <c r="H122" s="6"/>
    </row>
    <row r="123" spans="1:8" s="2" customFormat="1" x14ac:dyDescent="0.2">
      <c r="A123" s="65">
        <f>(IF(E123=0,0))+IF(E123&gt;0,1+MAX(A$1:A122))</f>
        <v>0</v>
      </c>
      <c r="B123" s="66" t="s">
        <v>78</v>
      </c>
      <c r="C123" s="17" t="s">
        <v>79</v>
      </c>
      <c r="D123" s="84"/>
      <c r="E123" s="95"/>
      <c r="F123" s="111"/>
      <c r="G123" s="135">
        <f t="shared" si="4"/>
        <v>0</v>
      </c>
      <c r="H123" s="6"/>
    </row>
    <row r="124" spans="1:8" s="2" customFormat="1" x14ac:dyDescent="0.2">
      <c r="A124" s="65">
        <f>(IF(E124=0,0))+IF(E124&gt;0,1+MAX(A$1:A123))</f>
        <v>0</v>
      </c>
      <c r="B124" s="66"/>
      <c r="C124" s="17"/>
      <c r="D124" s="84"/>
      <c r="E124" s="95"/>
      <c r="F124" s="111"/>
      <c r="G124" s="135">
        <f t="shared" si="4"/>
        <v>0</v>
      </c>
      <c r="H124" s="6"/>
    </row>
    <row r="125" spans="1:8" s="2" customFormat="1" ht="25.5" x14ac:dyDescent="0.2">
      <c r="A125" s="65">
        <f>(IF(E125=0,0))+IF(E125&gt;0,1+MAX(A$1:A124))</f>
        <v>33</v>
      </c>
      <c r="B125" s="66"/>
      <c r="C125" s="11" t="s">
        <v>13</v>
      </c>
      <c r="D125" s="84" t="s">
        <v>8</v>
      </c>
      <c r="E125" s="95">
        <v>1</v>
      </c>
      <c r="F125" s="111"/>
      <c r="G125" s="135">
        <f t="shared" si="4"/>
        <v>0</v>
      </c>
      <c r="H125" s="6"/>
    </row>
    <row r="126" spans="1:8" s="2" customFormat="1" x14ac:dyDescent="0.2">
      <c r="A126" s="65">
        <f>(IF(E126=0,0))+IF(E126&gt;0,1+MAX(A$1:A125))</f>
        <v>0</v>
      </c>
      <c r="B126" s="66"/>
      <c r="C126" s="11"/>
      <c r="D126" s="84"/>
      <c r="E126" s="95"/>
      <c r="F126" s="111"/>
      <c r="G126" s="135"/>
      <c r="H126" s="6"/>
    </row>
    <row r="127" spans="1:8" s="2" customFormat="1" x14ac:dyDescent="0.2">
      <c r="A127" s="65">
        <f>(IF(E127=0,0))+IF(E127&gt;0,1+MAX(A$1:A126))</f>
        <v>0</v>
      </c>
      <c r="B127" s="66"/>
      <c r="C127" s="17"/>
      <c r="D127" s="84"/>
      <c r="E127" s="95"/>
      <c r="F127" s="111"/>
      <c r="G127" s="135"/>
      <c r="H127" s="6"/>
    </row>
    <row r="128" spans="1:8" s="2" customFormat="1" ht="31.5" customHeight="1" x14ac:dyDescent="0.2">
      <c r="A128" s="65">
        <f>(IF(E128=0,0))+IF(E128&gt;0,1+MAX(A$1:A127))</f>
        <v>0</v>
      </c>
      <c r="B128" s="66"/>
      <c r="C128" s="22" t="str">
        <f>" TOTAL H.T. - "&amp;C113</f>
        <v xml:space="preserve"> TOTAL H.T. - 5 - GRISAILLE "la découverte du tombeau vide"</v>
      </c>
      <c r="D128" s="86"/>
      <c r="E128" s="96"/>
      <c r="F128" s="112"/>
      <c r="G128" s="137">
        <f>SUM(G113:G125)</f>
        <v>0</v>
      </c>
      <c r="H128" s="6"/>
    </row>
    <row r="129" spans="1:8" s="2" customFormat="1" x14ac:dyDescent="0.2">
      <c r="A129" s="65">
        <f>(IF(E129=0,0))+IF(E129&gt;0,1+MAX(A$1:A128))</f>
        <v>0</v>
      </c>
      <c r="B129" s="64"/>
      <c r="C129" s="51" t="s">
        <v>34</v>
      </c>
      <c r="D129" s="82"/>
      <c r="E129" s="94"/>
      <c r="F129" s="110"/>
      <c r="G129" s="134"/>
      <c r="H129" s="7"/>
    </row>
    <row r="130" spans="1:8" s="2" customFormat="1" x14ac:dyDescent="0.2">
      <c r="A130" s="65">
        <f>(IF(E130=0,0))+IF(E130&gt;0,1+MAX(A$1:A129))</f>
        <v>0</v>
      </c>
      <c r="B130" s="64"/>
      <c r="C130" s="52"/>
      <c r="D130" s="82"/>
      <c r="E130" s="94"/>
      <c r="F130" s="110"/>
      <c r="G130" s="134"/>
      <c r="H130" s="7"/>
    </row>
    <row r="131" spans="1:8" s="2" customFormat="1" x14ac:dyDescent="0.2">
      <c r="A131" s="65">
        <f>(IF(E131=0,0))+IF(E131&gt;0,1+MAX(A$1:A130))</f>
        <v>0</v>
      </c>
      <c r="B131" s="62"/>
      <c r="C131" s="15" t="s">
        <v>35</v>
      </c>
      <c r="D131" s="82"/>
      <c r="E131" s="94"/>
      <c r="F131" s="110"/>
      <c r="G131" s="135"/>
      <c r="H131" s="7"/>
    </row>
    <row r="132" spans="1:8" s="2" customFormat="1" x14ac:dyDescent="0.2">
      <c r="A132" s="65">
        <f>(IF(E132=0,0))+IF(E132&gt;0,1+MAX(A$1:A131))</f>
        <v>0</v>
      </c>
      <c r="B132" s="62"/>
      <c r="C132" s="8"/>
      <c r="D132" s="82"/>
      <c r="E132" s="94"/>
      <c r="F132" s="110"/>
      <c r="G132" s="135"/>
      <c r="H132" s="6"/>
    </row>
    <row r="133" spans="1:8" s="2" customFormat="1" x14ac:dyDescent="0.2">
      <c r="A133" s="65">
        <f>(IF(E133=0,0))+IF(E133&gt;0,1+MAX(A$1:A132))</f>
        <v>0</v>
      </c>
      <c r="B133" s="66" t="s">
        <v>76</v>
      </c>
      <c r="C133" s="23" t="s">
        <v>105</v>
      </c>
      <c r="D133" s="84"/>
      <c r="E133" s="95"/>
      <c r="F133" s="111"/>
      <c r="G133" s="135">
        <f t="shared" ref="G133:G144" si="5">+E133*F133</f>
        <v>0</v>
      </c>
      <c r="H133" s="6"/>
    </row>
    <row r="134" spans="1:8" s="2" customFormat="1" x14ac:dyDescent="0.2">
      <c r="A134" s="65">
        <f>(IF(E134=0,0))+IF(E134&gt;0,1+MAX(A$1:A133))</f>
        <v>0</v>
      </c>
      <c r="B134" s="66"/>
      <c r="C134" s="20"/>
      <c r="D134" s="84"/>
      <c r="E134" s="95"/>
      <c r="F134" s="111"/>
      <c r="G134" s="135">
        <f t="shared" si="5"/>
        <v>0</v>
      </c>
      <c r="H134" s="6"/>
    </row>
    <row r="135" spans="1:8" s="2" customFormat="1" x14ac:dyDescent="0.2">
      <c r="A135" s="65">
        <f>(IF(E135=0,0))+IF(E135&gt;0,1+MAX(A$1:A134))</f>
        <v>0</v>
      </c>
      <c r="B135" s="66" t="s">
        <v>77</v>
      </c>
      <c r="C135" s="17" t="s">
        <v>107</v>
      </c>
      <c r="D135" s="84"/>
      <c r="E135" s="95"/>
      <c r="F135" s="111"/>
      <c r="G135" s="135">
        <f t="shared" si="5"/>
        <v>0</v>
      </c>
      <c r="H135" s="6"/>
    </row>
    <row r="136" spans="1:8" s="2" customFormat="1" ht="38.25" x14ac:dyDescent="0.2">
      <c r="A136" s="65">
        <f>(IF(E136=0,0))+IF(E136&gt;0,1+MAX(A$1:A135))</f>
        <v>34</v>
      </c>
      <c r="B136" s="66"/>
      <c r="C136" s="31" t="s">
        <v>106</v>
      </c>
      <c r="D136" s="84" t="s">
        <v>8</v>
      </c>
      <c r="E136" s="95">
        <v>1</v>
      </c>
      <c r="F136" s="111"/>
      <c r="G136" s="135">
        <f t="shared" si="5"/>
        <v>0</v>
      </c>
      <c r="H136" s="6"/>
    </row>
    <row r="137" spans="1:8" s="2" customFormat="1" x14ac:dyDescent="0.2">
      <c r="A137" s="65">
        <f>(IF(E137=0,0))+IF(E137&gt;0,1+MAX(A$1:A136))</f>
        <v>35</v>
      </c>
      <c r="B137" s="66"/>
      <c r="C137" s="11" t="s">
        <v>119</v>
      </c>
      <c r="D137" s="84" t="s">
        <v>8</v>
      </c>
      <c r="E137" s="95">
        <v>1</v>
      </c>
      <c r="F137" s="111"/>
      <c r="G137" s="135">
        <f t="shared" si="5"/>
        <v>0</v>
      </c>
      <c r="H137" s="6"/>
    </row>
    <row r="138" spans="1:8" s="2" customFormat="1" ht="25.5" x14ac:dyDescent="0.2">
      <c r="A138" s="65">
        <f>(IF(E138=0,0))+IF(E138&gt;0,1+MAX(A$1:A137))</f>
        <v>36</v>
      </c>
      <c r="B138" s="66"/>
      <c r="C138" s="11" t="s">
        <v>112</v>
      </c>
      <c r="D138" s="84" t="s">
        <v>26</v>
      </c>
      <c r="E138" s="99">
        <v>15.6</v>
      </c>
      <c r="F138" s="111"/>
      <c r="G138" s="135">
        <f t="shared" si="5"/>
        <v>0</v>
      </c>
      <c r="H138" s="6"/>
    </row>
    <row r="139" spans="1:8" s="2" customFormat="1" x14ac:dyDescent="0.2">
      <c r="A139" s="65">
        <f>(IF(E139=0,0))+IF(E139&gt;0,1+MAX(A$1:A138))</f>
        <v>0</v>
      </c>
      <c r="B139" s="66"/>
      <c r="C139" s="11"/>
      <c r="D139" s="84"/>
      <c r="E139" s="95"/>
      <c r="F139" s="111"/>
      <c r="G139" s="135">
        <f t="shared" si="5"/>
        <v>0</v>
      </c>
      <c r="H139" s="6"/>
    </row>
    <row r="140" spans="1:8" s="2" customFormat="1" x14ac:dyDescent="0.2">
      <c r="A140" s="65">
        <f>(IF(E140=0,0))+IF(E140&gt;0,1+MAX(A$1:A139))</f>
        <v>0</v>
      </c>
      <c r="B140" s="66"/>
      <c r="C140" s="11"/>
      <c r="D140" s="84"/>
      <c r="E140" s="95"/>
      <c r="F140" s="111"/>
      <c r="G140" s="135">
        <f t="shared" si="5"/>
        <v>0</v>
      </c>
      <c r="H140" s="6"/>
    </row>
    <row r="141" spans="1:8" s="2" customFormat="1" x14ac:dyDescent="0.2">
      <c r="A141" s="65">
        <f>(IF(E141=0,0))+IF(E141&gt;0,1+MAX(A$1:A140))</f>
        <v>0</v>
      </c>
      <c r="B141" s="66" t="s">
        <v>78</v>
      </c>
      <c r="C141" s="17" t="s">
        <v>79</v>
      </c>
      <c r="D141" s="84"/>
      <c r="E141" s="95"/>
      <c r="F141" s="111"/>
      <c r="G141" s="135">
        <f t="shared" si="5"/>
        <v>0</v>
      </c>
      <c r="H141" s="6"/>
    </row>
    <row r="142" spans="1:8" s="2" customFormat="1" x14ac:dyDescent="0.2">
      <c r="A142" s="65">
        <f>(IF(E142=0,0))+IF(E142&gt;0,1+MAX(A$1:A141))</f>
        <v>0</v>
      </c>
      <c r="B142" s="66"/>
      <c r="C142" s="17"/>
      <c r="D142" s="84"/>
      <c r="E142" s="95"/>
      <c r="F142" s="111"/>
      <c r="G142" s="135">
        <f t="shared" si="5"/>
        <v>0</v>
      </c>
      <c r="H142" s="6"/>
    </row>
    <row r="143" spans="1:8" s="2" customFormat="1" ht="25.5" x14ac:dyDescent="0.2">
      <c r="A143" s="65">
        <f>(IF(E143=0,0))+IF(E143&gt;0,1+MAX(A$1:A142))</f>
        <v>37</v>
      </c>
      <c r="B143" s="66"/>
      <c r="C143" s="11" t="s">
        <v>13</v>
      </c>
      <c r="D143" s="84" t="s">
        <v>8</v>
      </c>
      <c r="E143" s="95">
        <v>1</v>
      </c>
      <c r="F143" s="111"/>
      <c r="G143" s="135">
        <f t="shared" si="5"/>
        <v>0</v>
      </c>
      <c r="H143" s="6"/>
    </row>
    <row r="144" spans="1:8" s="2" customFormat="1" x14ac:dyDescent="0.2">
      <c r="A144" s="65">
        <f>(IF(E144=0,0))+IF(E144&gt;0,1+MAX(A$1:A143))</f>
        <v>0</v>
      </c>
      <c r="B144" s="66"/>
      <c r="C144" s="11"/>
      <c r="D144" s="84"/>
      <c r="E144" s="95"/>
      <c r="F144" s="111"/>
      <c r="G144" s="135">
        <f t="shared" si="5"/>
        <v>0</v>
      </c>
      <c r="H144" s="6"/>
    </row>
    <row r="145" spans="1:8" s="2" customFormat="1" x14ac:dyDescent="0.2">
      <c r="A145" s="65">
        <f>(IF(E145=0,0))+IF(E145&gt;0,1+MAX(A$1:A144))</f>
        <v>0</v>
      </c>
      <c r="B145" s="66"/>
      <c r="C145" s="17"/>
      <c r="D145" s="84"/>
      <c r="E145" s="95"/>
      <c r="F145" s="111"/>
      <c r="G145" s="135"/>
      <c r="H145" s="6"/>
    </row>
    <row r="146" spans="1:8" s="2" customFormat="1" ht="31.5" customHeight="1" x14ac:dyDescent="0.2">
      <c r="A146" s="65">
        <f>(IF(E146=0,0))+IF(E146&gt;0,1+MAX(A$1:A145))</f>
        <v>0</v>
      </c>
      <c r="B146" s="66"/>
      <c r="C146" s="22" t="str">
        <f>" TOTAL H.T. - "&amp;C131</f>
        <v xml:space="preserve"> TOTAL H.T. - 6 - GRISAILLE "la présentation au temple "</v>
      </c>
      <c r="D146" s="86"/>
      <c r="E146" s="96"/>
      <c r="F146" s="112"/>
      <c r="G146" s="137">
        <f>SUM(G129:G143)</f>
        <v>0</v>
      </c>
      <c r="H146" s="6"/>
    </row>
    <row r="147" spans="1:8" s="2" customFormat="1" ht="12" customHeight="1" x14ac:dyDescent="0.2">
      <c r="A147" s="65">
        <f>(IF(E147=0,0))+IF(E147&gt;0,1+MAX(A$1:A146))</f>
        <v>0</v>
      </c>
      <c r="B147" s="62"/>
      <c r="C147" s="15" t="s">
        <v>39</v>
      </c>
      <c r="D147" s="82"/>
      <c r="E147" s="94"/>
      <c r="F147" s="110"/>
      <c r="G147" s="135"/>
      <c r="H147" s="7"/>
    </row>
    <row r="148" spans="1:8" s="2" customFormat="1" x14ac:dyDescent="0.2">
      <c r="A148" s="65">
        <f>(IF(E148=0,0))+IF(E148&gt;0,1+MAX(A$1:A147))</f>
        <v>0</v>
      </c>
      <c r="B148" s="62"/>
      <c r="C148" s="8"/>
      <c r="D148" s="82"/>
      <c r="E148" s="94"/>
      <c r="F148" s="110"/>
      <c r="G148" s="135"/>
      <c r="H148" s="6"/>
    </row>
    <row r="149" spans="1:8" s="2" customFormat="1" x14ac:dyDescent="0.2">
      <c r="A149" s="65">
        <f>(IF(E149=0,0))+IF(E149&gt;0,1+MAX(A$1:A148))</f>
        <v>0</v>
      </c>
      <c r="B149" s="66" t="s">
        <v>76</v>
      </c>
      <c r="C149" s="23" t="s">
        <v>105</v>
      </c>
      <c r="D149" s="84"/>
      <c r="E149" s="95"/>
      <c r="F149" s="111"/>
      <c r="G149" s="135">
        <f t="shared" ref="G149:G160" si="6">+E149*F149</f>
        <v>0</v>
      </c>
      <c r="H149" s="6"/>
    </row>
    <row r="150" spans="1:8" s="2" customFormat="1" x14ac:dyDescent="0.2">
      <c r="A150" s="65">
        <f>(IF(E150=0,0))+IF(E150&gt;0,1+MAX(A$1:A149))</f>
        <v>0</v>
      </c>
      <c r="B150" s="66"/>
      <c r="C150" s="20"/>
      <c r="D150" s="84"/>
      <c r="E150" s="95"/>
      <c r="F150" s="111"/>
      <c r="G150" s="135">
        <f t="shared" si="6"/>
        <v>0</v>
      </c>
      <c r="H150" s="6"/>
    </row>
    <row r="151" spans="1:8" s="2" customFormat="1" x14ac:dyDescent="0.2">
      <c r="A151" s="65">
        <f>(IF(E151=0,0))+IF(E151&gt;0,1+MAX(A$1:A150))</f>
        <v>0</v>
      </c>
      <c r="B151" s="66" t="s">
        <v>77</v>
      </c>
      <c r="C151" s="17" t="s">
        <v>107</v>
      </c>
      <c r="D151" s="84"/>
      <c r="E151" s="95"/>
      <c r="F151" s="111"/>
      <c r="G151" s="135">
        <f t="shared" si="6"/>
        <v>0</v>
      </c>
      <c r="H151" s="6"/>
    </row>
    <row r="152" spans="1:8" s="2" customFormat="1" ht="38.25" x14ac:dyDescent="0.2">
      <c r="A152" s="65">
        <f>(IF(E152=0,0))+IF(E152&gt;0,1+MAX(A$1:A151))</f>
        <v>38</v>
      </c>
      <c r="B152" s="66"/>
      <c r="C152" s="31" t="s">
        <v>106</v>
      </c>
      <c r="D152" s="84" t="s">
        <v>8</v>
      </c>
      <c r="E152" s="95">
        <v>1</v>
      </c>
      <c r="F152" s="111"/>
      <c r="G152" s="135">
        <f t="shared" si="6"/>
        <v>0</v>
      </c>
      <c r="H152" s="6"/>
    </row>
    <row r="153" spans="1:8" s="2" customFormat="1" x14ac:dyDescent="0.2">
      <c r="A153" s="65">
        <f>(IF(E153=0,0))+IF(E153&gt;0,1+MAX(A$1:A152))</f>
        <v>39</v>
      </c>
      <c r="B153" s="66"/>
      <c r="C153" s="11" t="s">
        <v>117</v>
      </c>
      <c r="D153" s="84" t="s">
        <v>8</v>
      </c>
      <c r="E153" s="95">
        <v>1</v>
      </c>
      <c r="F153" s="111"/>
      <c r="G153" s="135">
        <f t="shared" si="6"/>
        <v>0</v>
      </c>
      <c r="H153" s="6"/>
    </row>
    <row r="154" spans="1:8" s="2" customFormat="1" ht="25.5" x14ac:dyDescent="0.2">
      <c r="A154" s="65">
        <f>(IF(E154=0,0))+IF(E154&gt;0,1+MAX(A$1:A153))</f>
        <v>40</v>
      </c>
      <c r="B154" s="66"/>
      <c r="C154" s="11" t="s">
        <v>112</v>
      </c>
      <c r="D154" s="84" t="s">
        <v>26</v>
      </c>
      <c r="E154" s="99">
        <v>14.9</v>
      </c>
      <c r="F154" s="111"/>
      <c r="G154" s="135">
        <f t="shared" si="6"/>
        <v>0</v>
      </c>
      <c r="H154" s="6"/>
    </row>
    <row r="155" spans="1:8" s="2" customFormat="1" x14ac:dyDescent="0.2">
      <c r="A155" s="65">
        <f>(IF(E155=0,0))+IF(E155&gt;0,1+MAX(A$1:A154))</f>
        <v>0</v>
      </c>
      <c r="B155" s="66"/>
      <c r="C155" s="17"/>
      <c r="D155" s="84"/>
      <c r="E155" s="99"/>
      <c r="F155" s="111"/>
      <c r="G155" s="135">
        <f t="shared" si="6"/>
        <v>0</v>
      </c>
      <c r="H155" s="6"/>
    </row>
    <row r="156" spans="1:8" s="2" customFormat="1" x14ac:dyDescent="0.2">
      <c r="A156" s="65">
        <f>(IF(E156=0,0))+IF(E156&gt;0,1+MAX(A$1:A155))</f>
        <v>0</v>
      </c>
      <c r="B156" s="66"/>
      <c r="C156" s="11"/>
      <c r="D156" s="84"/>
      <c r="E156" s="95"/>
      <c r="F156" s="111"/>
      <c r="G156" s="135">
        <f t="shared" si="6"/>
        <v>0</v>
      </c>
      <c r="H156" s="6"/>
    </row>
    <row r="157" spans="1:8" s="2" customFormat="1" x14ac:dyDescent="0.2">
      <c r="A157" s="65">
        <f>(IF(E157=0,0))+IF(E157&gt;0,1+MAX(A$1:A156))</f>
        <v>0</v>
      </c>
      <c r="B157" s="66" t="s">
        <v>78</v>
      </c>
      <c r="C157" s="17" t="s">
        <v>79</v>
      </c>
      <c r="D157" s="84"/>
      <c r="E157" s="95"/>
      <c r="F157" s="111"/>
      <c r="G157" s="135">
        <f t="shared" si="6"/>
        <v>0</v>
      </c>
      <c r="H157" s="6"/>
    </row>
    <row r="158" spans="1:8" s="2" customFormat="1" x14ac:dyDescent="0.2">
      <c r="A158" s="65">
        <f>(IF(E158=0,0))+IF(E158&gt;0,1+MAX(A$1:A157))</f>
        <v>0</v>
      </c>
      <c r="B158" s="66"/>
      <c r="C158" s="17"/>
      <c r="D158" s="84"/>
      <c r="E158" s="95"/>
      <c r="F158" s="111"/>
      <c r="G158" s="135">
        <f t="shared" si="6"/>
        <v>0</v>
      </c>
      <c r="H158" s="6"/>
    </row>
    <row r="159" spans="1:8" s="2" customFormat="1" ht="25.5" x14ac:dyDescent="0.2">
      <c r="A159" s="65">
        <f>(IF(E159=0,0))+IF(E159&gt;0,1+MAX(A$1:A158))</f>
        <v>41</v>
      </c>
      <c r="B159" s="66"/>
      <c r="C159" s="11" t="s">
        <v>13</v>
      </c>
      <c r="D159" s="84" t="s">
        <v>8</v>
      </c>
      <c r="E159" s="95">
        <v>1</v>
      </c>
      <c r="F159" s="111"/>
      <c r="G159" s="135">
        <f t="shared" si="6"/>
        <v>0</v>
      </c>
      <c r="H159" s="6"/>
    </row>
    <row r="160" spans="1:8" s="2" customFormat="1" x14ac:dyDescent="0.2">
      <c r="A160" s="65">
        <f>(IF(E160=0,0))+IF(E160&gt;0,1+MAX(A$1:A159))</f>
        <v>0</v>
      </c>
      <c r="B160" s="66"/>
      <c r="C160" s="11"/>
      <c r="D160" s="84"/>
      <c r="E160" s="95"/>
      <c r="F160" s="111"/>
      <c r="G160" s="135">
        <f t="shared" si="6"/>
        <v>0</v>
      </c>
      <c r="H160" s="6"/>
    </row>
    <row r="161" spans="1:8" s="2" customFormat="1" x14ac:dyDescent="0.2">
      <c r="A161" s="65">
        <f>(IF(E161=0,0))+IF(E161&gt;0,1+MAX(A$1:A160))</f>
        <v>0</v>
      </c>
      <c r="B161" s="66"/>
      <c r="C161" s="17"/>
      <c r="D161" s="84"/>
      <c r="E161" s="95"/>
      <c r="F161" s="111"/>
      <c r="G161" s="135"/>
      <c r="H161" s="6"/>
    </row>
    <row r="162" spans="1:8" s="2" customFormat="1" ht="31.5" customHeight="1" x14ac:dyDescent="0.2">
      <c r="A162" s="65">
        <f>(IF(E162=0,0))+IF(E162&gt;0,1+MAX(A$1:A161))</f>
        <v>0</v>
      </c>
      <c r="B162" s="66"/>
      <c r="C162" s="22" t="str">
        <f>" TOTAL H.T. - "&amp;C147</f>
        <v xml:space="preserve"> TOTAL H.T. - 7 - GRISAILLE "l'annonciation "</v>
      </c>
      <c r="D162" s="86"/>
      <c r="E162" s="96"/>
      <c r="F162" s="112"/>
      <c r="G162" s="137">
        <f>SUM(G147:G161)</f>
        <v>0</v>
      </c>
      <c r="H162" s="6"/>
    </row>
    <row r="163" spans="1:8" s="2" customFormat="1" ht="12.75" customHeight="1" x14ac:dyDescent="0.2">
      <c r="A163" s="65">
        <f>(IF(E163=0,0))+IF(E163&gt;0,1+MAX(A$1:A162))</f>
        <v>0</v>
      </c>
      <c r="B163" s="62"/>
      <c r="C163" s="15" t="s">
        <v>30</v>
      </c>
      <c r="D163" s="82"/>
      <c r="E163" s="94"/>
      <c r="F163" s="110"/>
      <c r="G163" s="135"/>
      <c r="H163" s="7"/>
    </row>
    <row r="164" spans="1:8" s="2" customFormat="1" x14ac:dyDescent="0.2">
      <c r="A164" s="65">
        <f>(IF(E164=0,0))+IF(E164&gt;0,1+MAX(A$1:A163))</f>
        <v>0</v>
      </c>
      <c r="B164" s="62"/>
      <c r="C164" s="8"/>
      <c r="D164" s="82"/>
      <c r="E164" s="94"/>
      <c r="F164" s="110"/>
      <c r="G164" s="135"/>
      <c r="H164" s="6"/>
    </row>
    <row r="165" spans="1:8" s="2" customFormat="1" x14ac:dyDescent="0.2">
      <c r="A165" s="65">
        <f>(IF(E165=0,0))+IF(E165&gt;0,1+MAX(A$1:A164))</f>
        <v>0</v>
      </c>
      <c r="B165" s="66" t="s">
        <v>76</v>
      </c>
      <c r="C165" s="23" t="s">
        <v>105</v>
      </c>
      <c r="D165" s="84"/>
      <c r="E165" s="95"/>
      <c r="F165" s="111"/>
      <c r="G165" s="135">
        <f t="shared" ref="G165:G176" si="7">+E165*F165</f>
        <v>0</v>
      </c>
      <c r="H165" s="6"/>
    </row>
    <row r="166" spans="1:8" s="2" customFormat="1" x14ac:dyDescent="0.2">
      <c r="A166" s="65">
        <f>(IF(E166=0,0))+IF(E166&gt;0,1+MAX(A$1:A165))</f>
        <v>0</v>
      </c>
      <c r="B166" s="66"/>
      <c r="C166" s="20"/>
      <c r="D166" s="84"/>
      <c r="E166" s="95"/>
      <c r="F166" s="111"/>
      <c r="G166" s="135">
        <f t="shared" si="7"/>
        <v>0</v>
      </c>
      <c r="H166" s="6"/>
    </row>
    <row r="167" spans="1:8" s="2" customFormat="1" x14ac:dyDescent="0.2">
      <c r="A167" s="65">
        <f>(IF(E167=0,0))+IF(E167&gt;0,1+MAX(A$1:A166))</f>
        <v>0</v>
      </c>
      <c r="B167" s="66" t="s">
        <v>77</v>
      </c>
      <c r="C167" s="17" t="s">
        <v>107</v>
      </c>
      <c r="D167" s="84"/>
      <c r="E167" s="95"/>
      <c r="F167" s="111"/>
      <c r="G167" s="135">
        <f t="shared" si="7"/>
        <v>0</v>
      </c>
      <c r="H167" s="6"/>
    </row>
    <row r="168" spans="1:8" s="2" customFormat="1" ht="38.25" x14ac:dyDescent="0.2">
      <c r="A168" s="65">
        <f>(IF(E168=0,0))+IF(E168&gt;0,1+MAX(A$1:A167))</f>
        <v>42</v>
      </c>
      <c r="B168" s="66"/>
      <c r="C168" s="31" t="s">
        <v>106</v>
      </c>
      <c r="D168" s="84" t="s">
        <v>8</v>
      </c>
      <c r="E168" s="95">
        <v>1</v>
      </c>
      <c r="F168" s="111"/>
      <c r="G168" s="135">
        <f t="shared" si="7"/>
        <v>0</v>
      </c>
      <c r="H168" s="6"/>
    </row>
    <row r="169" spans="1:8" s="2" customFormat="1" x14ac:dyDescent="0.2">
      <c r="A169" s="65">
        <f>(IF(E169=0,0))+IF(E169&gt;0,1+MAX(A$1:A168))</f>
        <v>43</v>
      </c>
      <c r="B169" s="66"/>
      <c r="C169" s="11" t="s">
        <v>117</v>
      </c>
      <c r="D169" s="84" t="s">
        <v>8</v>
      </c>
      <c r="E169" s="95">
        <v>1</v>
      </c>
      <c r="F169" s="111"/>
      <c r="G169" s="135">
        <f t="shared" si="7"/>
        <v>0</v>
      </c>
      <c r="H169" s="6"/>
    </row>
    <row r="170" spans="1:8" s="2" customFormat="1" ht="25.5" x14ac:dyDescent="0.2">
      <c r="A170" s="65">
        <f>(IF(E170=0,0))+IF(E170&gt;0,1+MAX(A$1:A169))</f>
        <v>44</v>
      </c>
      <c r="B170" s="66"/>
      <c r="C170" s="11" t="s">
        <v>112</v>
      </c>
      <c r="D170" s="84" t="s">
        <v>26</v>
      </c>
      <c r="E170" s="99">
        <v>14.9</v>
      </c>
      <c r="F170" s="111"/>
      <c r="G170" s="135">
        <f t="shared" si="7"/>
        <v>0</v>
      </c>
      <c r="H170" s="6"/>
    </row>
    <row r="171" spans="1:8" s="2" customFormat="1" x14ac:dyDescent="0.2">
      <c r="A171" s="65">
        <f>(IF(E171=0,0))+IF(E171&gt;0,1+MAX(A$1:A170))</f>
        <v>0</v>
      </c>
      <c r="B171" s="66"/>
      <c r="C171" s="17"/>
      <c r="D171" s="84"/>
      <c r="E171" s="99"/>
      <c r="F171" s="111"/>
      <c r="G171" s="135">
        <f t="shared" si="7"/>
        <v>0</v>
      </c>
      <c r="H171" s="6"/>
    </row>
    <row r="172" spans="1:8" s="2" customFormat="1" x14ac:dyDescent="0.2">
      <c r="A172" s="65">
        <f>(IF(E172=0,0))+IF(E172&gt;0,1+MAX(A$1:A171))</f>
        <v>0</v>
      </c>
      <c r="B172" s="66"/>
      <c r="C172" s="11"/>
      <c r="D172" s="84"/>
      <c r="E172" s="95"/>
      <c r="F172" s="111"/>
      <c r="G172" s="135">
        <f t="shared" si="7"/>
        <v>0</v>
      </c>
      <c r="H172" s="6"/>
    </row>
    <row r="173" spans="1:8" s="2" customFormat="1" x14ac:dyDescent="0.2">
      <c r="A173" s="65">
        <f>(IF(E173=0,0))+IF(E173&gt;0,1+MAX(A$1:A172))</f>
        <v>0</v>
      </c>
      <c r="B173" s="66" t="s">
        <v>78</v>
      </c>
      <c r="C173" s="17" t="s">
        <v>79</v>
      </c>
      <c r="D173" s="84"/>
      <c r="E173" s="95"/>
      <c r="F173" s="111"/>
      <c r="G173" s="135">
        <f t="shared" si="7"/>
        <v>0</v>
      </c>
      <c r="H173" s="6"/>
    </row>
    <row r="174" spans="1:8" s="2" customFormat="1" x14ac:dyDescent="0.2">
      <c r="A174" s="65">
        <f>(IF(E174=0,0))+IF(E174&gt;0,1+MAX(A$1:A173))</f>
        <v>0</v>
      </c>
      <c r="B174" s="66"/>
      <c r="C174" s="17"/>
      <c r="D174" s="84"/>
      <c r="E174" s="95"/>
      <c r="F174" s="111"/>
      <c r="G174" s="135">
        <f t="shared" si="7"/>
        <v>0</v>
      </c>
      <c r="H174" s="6"/>
    </row>
    <row r="175" spans="1:8" s="2" customFormat="1" ht="25.5" x14ac:dyDescent="0.2">
      <c r="A175" s="65">
        <f>(IF(E175=0,0))+IF(E175&gt;0,1+MAX(A$1:A174))</f>
        <v>45</v>
      </c>
      <c r="B175" s="66"/>
      <c r="C175" s="11" t="s">
        <v>13</v>
      </c>
      <c r="D175" s="84" t="s">
        <v>8</v>
      </c>
      <c r="E175" s="95">
        <v>1</v>
      </c>
      <c r="F175" s="111"/>
      <c r="G175" s="135">
        <f t="shared" si="7"/>
        <v>0</v>
      </c>
      <c r="H175" s="6"/>
    </row>
    <row r="176" spans="1:8" s="2" customFormat="1" x14ac:dyDescent="0.2">
      <c r="A176" s="65">
        <f>(IF(E176=0,0))+IF(E176&gt;0,1+MAX(A$1:A175))</f>
        <v>0</v>
      </c>
      <c r="B176" s="66"/>
      <c r="C176" s="11"/>
      <c r="D176" s="84"/>
      <c r="E176" s="95"/>
      <c r="F176" s="111"/>
      <c r="G176" s="135">
        <f t="shared" si="7"/>
        <v>0</v>
      </c>
      <c r="H176" s="6"/>
    </row>
    <row r="177" spans="1:8" s="2" customFormat="1" x14ac:dyDescent="0.2">
      <c r="A177" s="65">
        <f>(IF(E177=0,0))+IF(E177&gt;0,1+MAX(A$1:A176))</f>
        <v>0</v>
      </c>
      <c r="B177" s="66"/>
      <c r="C177" s="17"/>
      <c r="D177" s="84"/>
      <c r="E177" s="95"/>
      <c r="F177" s="111"/>
      <c r="G177" s="135"/>
      <c r="H177" s="6"/>
    </row>
    <row r="178" spans="1:8" s="2" customFormat="1" ht="31.5" customHeight="1" x14ac:dyDescent="0.2">
      <c r="A178" s="65">
        <f>(IF(E178=0,0))+IF(E178&gt;0,1+MAX(A$1:A177))</f>
        <v>0</v>
      </c>
      <c r="B178" s="66"/>
      <c r="C178" s="22" t="str">
        <f>" TOTAL H.T. - "&amp;C163</f>
        <v xml:space="preserve"> TOTAL H.T. - 9 - GRISAILLE "la rencontre de Marie et Elisabeth"</v>
      </c>
      <c r="D178" s="86"/>
      <c r="E178" s="96"/>
      <c r="F178" s="112"/>
      <c r="G178" s="137">
        <f>SUM(G163:G177)</f>
        <v>0</v>
      </c>
      <c r="H178" s="6"/>
    </row>
    <row r="179" spans="1:8" s="2" customFormat="1" ht="21.75" customHeight="1" x14ac:dyDescent="0.2">
      <c r="A179" s="65">
        <f>(IF(E179=0,0))+IF(E179&gt;0,1+MAX(A$1:A178))</f>
        <v>0</v>
      </c>
      <c r="B179" s="62"/>
      <c r="C179" s="15" t="s">
        <v>36</v>
      </c>
      <c r="D179" s="82"/>
      <c r="E179" s="94"/>
      <c r="F179" s="110"/>
      <c r="G179" s="135"/>
      <c r="H179" s="7"/>
    </row>
    <row r="180" spans="1:8" s="2" customFormat="1" x14ac:dyDescent="0.2">
      <c r="A180" s="65">
        <f>(IF(E180=0,0))+IF(E180&gt;0,1+MAX(A$1:A179))</f>
        <v>0</v>
      </c>
      <c r="B180" s="62"/>
      <c r="C180" s="8"/>
      <c r="D180" s="82"/>
      <c r="E180" s="94"/>
      <c r="F180" s="110"/>
      <c r="G180" s="135"/>
      <c r="H180" s="6"/>
    </row>
    <row r="181" spans="1:8" s="2" customFormat="1" x14ac:dyDescent="0.2">
      <c r="A181" s="65">
        <f>(IF(E181=0,0))+IF(E181&gt;0,1+MAX(A$1:A180))</f>
        <v>0</v>
      </c>
      <c r="B181" s="66" t="s">
        <v>76</v>
      </c>
      <c r="C181" s="23" t="s">
        <v>105</v>
      </c>
      <c r="D181" s="84"/>
      <c r="E181" s="95"/>
      <c r="F181" s="111"/>
      <c r="G181" s="135">
        <f t="shared" ref="G181:G192" si="8">+E181*F181</f>
        <v>0</v>
      </c>
      <c r="H181" s="6"/>
    </row>
    <row r="182" spans="1:8" s="2" customFormat="1" x14ac:dyDescent="0.2">
      <c r="A182" s="65">
        <f>(IF(E182=0,0))+IF(E182&gt;0,1+MAX(A$1:A181))</f>
        <v>0</v>
      </c>
      <c r="B182" s="66"/>
      <c r="C182" s="20"/>
      <c r="D182" s="84"/>
      <c r="E182" s="95"/>
      <c r="F182" s="111"/>
      <c r="G182" s="135">
        <f t="shared" si="8"/>
        <v>0</v>
      </c>
      <c r="H182" s="6"/>
    </row>
    <row r="183" spans="1:8" s="2" customFormat="1" x14ac:dyDescent="0.2">
      <c r="A183" s="65">
        <f>(IF(E183=0,0))+IF(E183&gt;0,1+MAX(A$1:A182))</f>
        <v>0</v>
      </c>
      <c r="B183" s="66" t="s">
        <v>77</v>
      </c>
      <c r="C183" s="17" t="s">
        <v>107</v>
      </c>
      <c r="D183" s="84"/>
      <c r="E183" s="95"/>
      <c r="F183" s="111"/>
      <c r="G183" s="135">
        <f t="shared" si="8"/>
        <v>0</v>
      </c>
      <c r="H183" s="6"/>
    </row>
    <row r="184" spans="1:8" s="2" customFormat="1" ht="38.25" x14ac:dyDescent="0.2">
      <c r="A184" s="65">
        <f>(IF(E184=0,0))+IF(E184&gt;0,1+MAX(A$1:A183))</f>
        <v>46</v>
      </c>
      <c r="B184" s="66"/>
      <c r="C184" s="31" t="s">
        <v>106</v>
      </c>
      <c r="D184" s="84" t="s">
        <v>8</v>
      </c>
      <c r="E184" s="95">
        <v>1</v>
      </c>
      <c r="F184" s="111"/>
      <c r="G184" s="135">
        <f t="shared" si="8"/>
        <v>0</v>
      </c>
      <c r="H184" s="6"/>
    </row>
    <row r="185" spans="1:8" s="2" customFormat="1" x14ac:dyDescent="0.2">
      <c r="A185" s="65">
        <f>(IF(E185=0,0))+IF(E185&gt;0,1+MAX(A$1:A184))</f>
        <v>47</v>
      </c>
      <c r="B185" s="66"/>
      <c r="C185" s="11" t="s">
        <v>117</v>
      </c>
      <c r="D185" s="84" t="s">
        <v>8</v>
      </c>
      <c r="E185" s="95">
        <v>1</v>
      </c>
      <c r="F185" s="111"/>
      <c r="G185" s="135">
        <f t="shared" si="8"/>
        <v>0</v>
      </c>
      <c r="H185" s="6"/>
    </row>
    <row r="186" spans="1:8" s="2" customFormat="1" ht="25.5" x14ac:dyDescent="0.2">
      <c r="A186" s="65">
        <f>(IF(E186=0,0))+IF(E186&gt;0,1+MAX(A$1:A185))</f>
        <v>48</v>
      </c>
      <c r="B186" s="66"/>
      <c r="C186" s="11" t="s">
        <v>112</v>
      </c>
      <c r="D186" s="84" t="s">
        <v>26</v>
      </c>
      <c r="E186" s="99">
        <v>15.6</v>
      </c>
      <c r="F186" s="111"/>
      <c r="G186" s="135">
        <f t="shared" si="8"/>
        <v>0</v>
      </c>
      <c r="H186" s="6"/>
    </row>
    <row r="187" spans="1:8" s="2" customFormat="1" x14ac:dyDescent="0.2">
      <c r="A187" s="65">
        <f>(IF(E187=0,0))+IF(E187&gt;0,1+MAX(A$1:A186))</f>
        <v>0</v>
      </c>
      <c r="B187" s="66"/>
      <c r="C187" s="17"/>
      <c r="D187" s="84"/>
      <c r="E187" s="99"/>
      <c r="F187" s="111"/>
      <c r="G187" s="135">
        <f t="shared" si="8"/>
        <v>0</v>
      </c>
      <c r="H187" s="6"/>
    </row>
    <row r="188" spans="1:8" s="2" customFormat="1" x14ac:dyDescent="0.2">
      <c r="A188" s="65">
        <f>(IF(E188=0,0))+IF(E188&gt;0,1+MAX(A$1:A187))</f>
        <v>0</v>
      </c>
      <c r="B188" s="66"/>
      <c r="C188" s="11"/>
      <c r="D188" s="84"/>
      <c r="E188" s="95"/>
      <c r="F188" s="111"/>
      <c r="G188" s="135">
        <f t="shared" si="8"/>
        <v>0</v>
      </c>
      <c r="H188" s="6"/>
    </row>
    <row r="189" spans="1:8" s="2" customFormat="1" x14ac:dyDescent="0.2">
      <c r="A189" s="65">
        <f>(IF(E189=0,0))+IF(E189&gt;0,1+MAX(A$1:A188))</f>
        <v>0</v>
      </c>
      <c r="B189" s="66" t="s">
        <v>78</v>
      </c>
      <c r="C189" s="17" t="s">
        <v>79</v>
      </c>
      <c r="D189" s="84"/>
      <c r="E189" s="95"/>
      <c r="F189" s="111"/>
      <c r="G189" s="135">
        <f t="shared" si="8"/>
        <v>0</v>
      </c>
      <c r="H189" s="6"/>
    </row>
    <row r="190" spans="1:8" s="2" customFormat="1" x14ac:dyDescent="0.2">
      <c r="A190" s="65">
        <f>(IF(E190=0,0))+IF(E190&gt;0,1+MAX(A$1:A189))</f>
        <v>0</v>
      </c>
      <c r="B190" s="66"/>
      <c r="C190" s="17"/>
      <c r="D190" s="84"/>
      <c r="E190" s="95"/>
      <c r="F190" s="111"/>
      <c r="G190" s="135">
        <f t="shared" si="8"/>
        <v>0</v>
      </c>
      <c r="H190" s="6"/>
    </row>
    <row r="191" spans="1:8" s="2" customFormat="1" ht="25.5" x14ac:dyDescent="0.2">
      <c r="A191" s="65">
        <f>(IF(E191=0,0))+IF(E191&gt;0,1+MAX(A$1:A190))</f>
        <v>49</v>
      </c>
      <c r="B191" s="66"/>
      <c r="C191" s="11" t="s">
        <v>13</v>
      </c>
      <c r="D191" s="84" t="s">
        <v>8</v>
      </c>
      <c r="E191" s="95">
        <v>1</v>
      </c>
      <c r="F191" s="111"/>
      <c r="G191" s="135">
        <f t="shared" si="8"/>
        <v>0</v>
      </c>
      <c r="H191" s="6"/>
    </row>
    <row r="192" spans="1:8" s="2" customFormat="1" x14ac:dyDescent="0.2">
      <c r="A192" s="65">
        <f>(IF(E192=0,0))+IF(E192&gt;0,1+MAX(A$1:A191))</f>
        <v>0</v>
      </c>
      <c r="B192" s="66"/>
      <c r="C192" s="11"/>
      <c r="D192" s="84"/>
      <c r="E192" s="95"/>
      <c r="F192" s="111"/>
      <c r="G192" s="135">
        <f t="shared" si="8"/>
        <v>0</v>
      </c>
      <c r="H192" s="6"/>
    </row>
    <row r="193" spans="1:8" s="2" customFormat="1" x14ac:dyDescent="0.2">
      <c r="A193" s="65">
        <f>(IF(E193=0,0))+IF(E193&gt;0,1+MAX(A$1:A192))</f>
        <v>0</v>
      </c>
      <c r="B193" s="66"/>
      <c r="C193" s="17"/>
      <c r="D193" s="84"/>
      <c r="E193" s="95"/>
      <c r="F193" s="111"/>
      <c r="G193" s="135"/>
      <c r="H193" s="6"/>
    </row>
    <row r="194" spans="1:8" s="2" customFormat="1" ht="31.5" customHeight="1" x14ac:dyDescent="0.2">
      <c r="A194" s="65">
        <f>(IF(E194=0,0))+IF(E194&gt;0,1+MAX(A$1:A193))</f>
        <v>0</v>
      </c>
      <c r="B194" s="70"/>
      <c r="C194" s="22" t="str">
        <f>" TOTAL H.T. - "&amp;C179</f>
        <v xml:space="preserve"> TOTAL H.T. - 10 - GRISAILLE "l'institution du Rosaire"</v>
      </c>
      <c r="D194" s="86"/>
      <c r="E194" s="96"/>
      <c r="F194" s="112"/>
      <c r="G194" s="137">
        <f>SUM(G179:G193)</f>
        <v>0</v>
      </c>
      <c r="H194" s="6"/>
    </row>
    <row r="195" spans="1:8" s="2" customFormat="1" x14ac:dyDescent="0.2">
      <c r="A195" s="65">
        <f>(IF(E195=0,0))+IF(E195&gt;0,1+MAX(A$1:A194))</f>
        <v>0</v>
      </c>
      <c r="B195" s="62"/>
      <c r="C195" s="15" t="s">
        <v>40</v>
      </c>
      <c r="D195" s="82"/>
      <c r="E195" s="94"/>
      <c r="F195" s="110"/>
      <c r="G195" s="134"/>
      <c r="H195" s="7"/>
    </row>
    <row r="196" spans="1:8" s="2" customFormat="1" x14ac:dyDescent="0.2">
      <c r="A196" s="65">
        <f>(IF(E196=0,0))+IF(E196&gt;0,1+MAX(A$1:A195))</f>
        <v>0</v>
      </c>
      <c r="B196" s="62"/>
      <c r="C196" s="25"/>
      <c r="D196" s="82"/>
      <c r="E196" s="94"/>
      <c r="F196" s="110"/>
      <c r="G196" s="134"/>
      <c r="H196" s="7"/>
    </row>
    <row r="197" spans="1:8" s="2" customFormat="1" ht="21.75" customHeight="1" x14ac:dyDescent="0.2">
      <c r="A197" s="65">
        <f>(IF(E197=0,0))+IF(E197&gt;0,1+MAX(A$1:A196))</f>
        <v>0</v>
      </c>
      <c r="B197" s="62"/>
      <c r="C197" s="15" t="s">
        <v>37</v>
      </c>
      <c r="D197" s="82"/>
      <c r="E197" s="94"/>
      <c r="F197" s="110"/>
      <c r="G197" s="135"/>
      <c r="H197" s="7"/>
    </row>
    <row r="198" spans="1:8" s="2" customFormat="1" x14ac:dyDescent="0.2">
      <c r="A198" s="65">
        <f>(IF(E198=0,0))+IF(E198&gt;0,1+MAX(A$1:A197))</f>
        <v>0</v>
      </c>
      <c r="B198" s="62"/>
      <c r="C198" s="8"/>
      <c r="D198" s="82"/>
      <c r="E198" s="94"/>
      <c r="F198" s="110"/>
      <c r="G198" s="135"/>
      <c r="H198" s="6"/>
    </row>
    <row r="199" spans="1:8" s="2" customFormat="1" x14ac:dyDescent="0.2">
      <c r="A199" s="65">
        <f>(IF(E199=0,0))+IF(E199&gt;0,1+MAX(A$1:A198))</f>
        <v>0</v>
      </c>
      <c r="B199" s="66" t="s">
        <v>76</v>
      </c>
      <c r="C199" s="23" t="s">
        <v>105</v>
      </c>
      <c r="D199" s="84"/>
      <c r="E199" s="95"/>
      <c r="F199" s="111"/>
      <c r="G199" s="135">
        <f t="shared" ref="G199:G210" si="9">+E199*F199</f>
        <v>0</v>
      </c>
      <c r="H199" s="6"/>
    </row>
    <row r="200" spans="1:8" s="2" customFormat="1" x14ac:dyDescent="0.2">
      <c r="A200" s="65">
        <f>(IF(E200=0,0))+IF(E200&gt;0,1+MAX(A$1:A199))</f>
        <v>0</v>
      </c>
      <c r="B200" s="66"/>
      <c r="C200" s="20"/>
      <c r="D200" s="84"/>
      <c r="E200" s="95"/>
      <c r="F200" s="111"/>
      <c r="G200" s="135">
        <f t="shared" si="9"/>
        <v>0</v>
      </c>
      <c r="H200" s="6"/>
    </row>
    <row r="201" spans="1:8" s="2" customFormat="1" x14ac:dyDescent="0.2">
      <c r="A201" s="65">
        <f>(IF(E201=0,0))+IF(E201&gt;0,1+MAX(A$1:A200))</f>
        <v>0</v>
      </c>
      <c r="B201" s="66" t="s">
        <v>77</v>
      </c>
      <c r="C201" s="17" t="s">
        <v>107</v>
      </c>
      <c r="D201" s="84"/>
      <c r="E201" s="95"/>
      <c r="F201" s="111"/>
      <c r="G201" s="135">
        <f t="shared" si="9"/>
        <v>0</v>
      </c>
      <c r="H201" s="6"/>
    </row>
    <row r="202" spans="1:8" s="2" customFormat="1" ht="38.25" x14ac:dyDescent="0.2">
      <c r="A202" s="65">
        <f>(IF(E202=0,0))+IF(E202&gt;0,1+MAX(A$1:A201))</f>
        <v>50</v>
      </c>
      <c r="B202" s="66"/>
      <c r="C202" s="31" t="s">
        <v>106</v>
      </c>
      <c r="D202" s="84" t="s">
        <v>8</v>
      </c>
      <c r="E202" s="95">
        <v>1</v>
      </c>
      <c r="F202" s="111"/>
      <c r="G202" s="135">
        <f t="shared" si="9"/>
        <v>0</v>
      </c>
      <c r="H202" s="6"/>
    </row>
    <row r="203" spans="1:8" s="2" customFormat="1" x14ac:dyDescent="0.2">
      <c r="A203" s="65">
        <f>(IF(E203=0,0))+IF(E203&gt;0,1+MAX(A$1:A202))</f>
        <v>51</v>
      </c>
      <c r="B203" s="66"/>
      <c r="C203" s="11" t="s">
        <v>117</v>
      </c>
      <c r="D203" s="84" t="s">
        <v>8</v>
      </c>
      <c r="E203" s="95">
        <v>1</v>
      </c>
      <c r="F203" s="111"/>
      <c r="G203" s="135">
        <f t="shared" si="9"/>
        <v>0</v>
      </c>
      <c r="H203" s="6"/>
    </row>
    <row r="204" spans="1:8" s="2" customFormat="1" ht="25.5" x14ac:dyDescent="0.2">
      <c r="A204" s="65">
        <f>(IF(E204=0,0))+IF(E204&gt;0,1+MAX(A$1:A203))</f>
        <v>52</v>
      </c>
      <c r="B204" s="66"/>
      <c r="C204" s="11" t="s">
        <v>112</v>
      </c>
      <c r="D204" s="84" t="s">
        <v>26</v>
      </c>
      <c r="E204" s="99">
        <v>13.8</v>
      </c>
      <c r="F204" s="111"/>
      <c r="G204" s="135">
        <f t="shared" si="9"/>
        <v>0</v>
      </c>
      <c r="H204" s="6"/>
    </row>
    <row r="205" spans="1:8" s="2" customFormat="1" x14ac:dyDescent="0.2">
      <c r="A205" s="65">
        <f>(IF(E205=0,0))+IF(E205&gt;0,1+MAX(A$1:A204))</f>
        <v>0</v>
      </c>
      <c r="B205" s="66"/>
      <c r="C205" s="11"/>
      <c r="D205" s="84"/>
      <c r="E205" s="95"/>
      <c r="F205" s="111"/>
      <c r="G205" s="135">
        <f t="shared" si="9"/>
        <v>0</v>
      </c>
      <c r="H205" s="6"/>
    </row>
    <row r="206" spans="1:8" s="2" customFormat="1" x14ac:dyDescent="0.2">
      <c r="A206" s="65">
        <f>(IF(E206=0,0))+IF(E206&gt;0,1+MAX(A$1:A205))</f>
        <v>0</v>
      </c>
      <c r="B206" s="66"/>
      <c r="C206" s="11"/>
      <c r="D206" s="84"/>
      <c r="E206" s="95"/>
      <c r="F206" s="111"/>
      <c r="G206" s="135">
        <f t="shared" si="9"/>
        <v>0</v>
      </c>
      <c r="H206" s="6"/>
    </row>
    <row r="207" spans="1:8" s="2" customFormat="1" x14ac:dyDescent="0.2">
      <c r="A207" s="65">
        <f>(IF(E207=0,0))+IF(E207&gt;0,1+MAX(A$1:A206))</f>
        <v>0</v>
      </c>
      <c r="B207" s="66" t="s">
        <v>78</v>
      </c>
      <c r="C207" s="17" t="s">
        <v>79</v>
      </c>
      <c r="D207" s="84"/>
      <c r="E207" s="95"/>
      <c r="F207" s="111"/>
      <c r="G207" s="135">
        <f t="shared" si="9"/>
        <v>0</v>
      </c>
      <c r="H207" s="6"/>
    </row>
    <row r="208" spans="1:8" s="2" customFormat="1" x14ac:dyDescent="0.2">
      <c r="A208" s="65">
        <f>(IF(E208=0,0))+IF(E208&gt;0,1+MAX(A$1:A207))</f>
        <v>0</v>
      </c>
      <c r="B208" s="66"/>
      <c r="C208" s="17"/>
      <c r="D208" s="84"/>
      <c r="E208" s="95"/>
      <c r="F208" s="111"/>
      <c r="G208" s="135">
        <f t="shared" si="9"/>
        <v>0</v>
      </c>
      <c r="H208" s="6"/>
    </row>
    <row r="209" spans="1:9" s="2" customFormat="1" ht="25.5" x14ac:dyDescent="0.2">
      <c r="A209" s="65">
        <f>(IF(E209=0,0))+IF(E209&gt;0,1+MAX(A$1:A208))</f>
        <v>53</v>
      </c>
      <c r="B209" s="66"/>
      <c r="C209" s="11" t="s">
        <v>13</v>
      </c>
      <c r="D209" s="84" t="s">
        <v>8</v>
      </c>
      <c r="E209" s="95">
        <v>1</v>
      </c>
      <c r="F209" s="111"/>
      <c r="G209" s="135">
        <f t="shared" si="9"/>
        <v>0</v>
      </c>
      <c r="H209" s="6"/>
    </row>
    <row r="210" spans="1:9" s="2" customFormat="1" x14ac:dyDescent="0.2">
      <c r="A210" s="65">
        <f>(IF(E210=0,0))+IF(E210&gt;0,1+MAX(A$1:A209))</f>
        <v>0</v>
      </c>
      <c r="B210" s="66"/>
      <c r="C210" s="11"/>
      <c r="D210" s="84"/>
      <c r="E210" s="95"/>
      <c r="F210" s="111"/>
      <c r="G210" s="135">
        <f t="shared" si="9"/>
        <v>0</v>
      </c>
      <c r="H210" s="6"/>
    </row>
    <row r="211" spans="1:9" s="2" customFormat="1" x14ac:dyDescent="0.2">
      <c r="A211" s="65">
        <f>(IF(E211=0,0))+IF(E211&gt;0,1+MAX(A$1:A210))</f>
        <v>0</v>
      </c>
      <c r="B211" s="66"/>
      <c r="C211" s="17"/>
      <c r="D211" s="84"/>
      <c r="E211" s="95"/>
      <c r="F211" s="111"/>
      <c r="G211" s="135"/>
      <c r="H211" s="6"/>
    </row>
    <row r="212" spans="1:9" s="2" customFormat="1" ht="31.5" customHeight="1" x14ac:dyDescent="0.2">
      <c r="A212" s="65">
        <f>(IF(E212=0,0))+IF(E212&gt;0,1+MAX(A$1:A211))</f>
        <v>0</v>
      </c>
      <c r="B212" s="66"/>
      <c r="C212" s="22" t="str">
        <f>" TOTAL H.T. - "&amp;C197</f>
        <v xml:space="preserve"> TOTAL H.T. - 11 - GRISAILLE "la Crucifixion"</v>
      </c>
      <c r="D212" s="86"/>
      <c r="E212" s="96"/>
      <c r="F212" s="112"/>
      <c r="G212" s="137">
        <f>SUM(G195:G211)</f>
        <v>0</v>
      </c>
      <c r="H212" s="6"/>
    </row>
    <row r="213" spans="1:9" ht="13.5" thickBot="1" x14ac:dyDescent="0.25">
      <c r="A213" s="65">
        <f>(IF(E213=0,0))+IF(E213&gt;0,1+MAX(A$1:A212))</f>
        <v>0</v>
      </c>
      <c r="B213" s="71"/>
      <c r="C213" s="3"/>
      <c r="D213" s="82"/>
      <c r="E213" s="94"/>
      <c r="F213" s="109"/>
      <c r="G213" s="133"/>
    </row>
    <row r="214" spans="1:9" ht="26.25" customHeight="1" thickTop="1" x14ac:dyDescent="0.2">
      <c r="A214" s="72">
        <f>(IF(E214=0,0))+IF(E214&gt;0,1+MAX(A$1:A212))</f>
        <v>0</v>
      </c>
      <c r="B214" s="73"/>
      <c r="C214" s="44" t="s">
        <v>41</v>
      </c>
      <c r="D214" s="87"/>
      <c r="E214" s="102"/>
      <c r="F214" s="117"/>
      <c r="G214" s="138">
        <f>SUM(G4:G213)/2</f>
        <v>0</v>
      </c>
      <c r="H214" s="129"/>
      <c r="I214" s="38"/>
    </row>
    <row r="215" spans="1:9" ht="26.25" customHeight="1" x14ac:dyDescent="0.2">
      <c r="A215" s="74">
        <f>(IF(E215=0,0))+IF(E215&gt;0,1+MAX(A$1:A213))</f>
        <v>0</v>
      </c>
      <c r="B215" s="75"/>
      <c r="C215" s="45" t="s">
        <v>42</v>
      </c>
      <c r="D215" s="88"/>
      <c r="E215" s="103"/>
      <c r="F215" s="118"/>
      <c r="G215" s="139">
        <f>G214*20%</f>
        <v>0</v>
      </c>
    </row>
    <row r="216" spans="1:9" ht="26.25" customHeight="1" x14ac:dyDescent="0.2">
      <c r="A216" s="76">
        <f>(IF(E216=0,0))+IF(E216&gt;0,1+MAX(A$1:A213))</f>
        <v>0</v>
      </c>
      <c r="B216" s="77"/>
      <c r="C216" s="46" t="s">
        <v>43</v>
      </c>
      <c r="D216" s="89"/>
      <c r="E216" s="104"/>
      <c r="F216" s="119"/>
      <c r="G216" s="140">
        <f>G214+G215</f>
        <v>0</v>
      </c>
    </row>
  </sheetData>
  <printOptions horizontalCentered="1"/>
  <pageMargins left="0.23622047244094491" right="0.19685039370078741" top="0.51181102362204722" bottom="0.31496062992125984" header="0.19685039370078741" footer="0.15748031496062992"/>
  <pageSetup paperSize="9" scale="86" fitToHeight="0" orientation="portrait" useFirstPageNumber="1" r:id="rId1"/>
  <headerFooter alignWithMargins="0">
    <oddHeader>&amp;L&amp;"Arial,Gras"&amp;8CATHEDRALE NOTRE DAME DE GRACE - CAMBRAI (59)
Restauration intérieure des Grisailles et des Lambris &amp;R&amp;"Arial,Gras"&amp;8&amp;K000000BPU
LOT 02 - RESTAURATION DES DECORS PEINTS</oddHeader>
    <oddFooter>&amp;R&amp;"Arial,Gras"&amp;8&amp;K000000Pascal PRUNET A.C.M.H. -  Mars 2025 - Page &amp;P/&amp;N</oddFooter>
  </headerFooter>
  <rowBreaks count="9" manualBreakCount="9">
    <brk id="59" max="16383" man="1"/>
    <brk id="78" max="16383" man="1"/>
    <brk id="95" max="16383" man="1"/>
    <brk id="112" max="16383" man="1"/>
    <brk id="128" max="16383" man="1"/>
    <brk id="146" max="16383" man="1"/>
    <brk id="162" max="16383" man="1"/>
    <brk id="178" max="16383" man="1"/>
    <brk id="1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9</vt:i4>
      </vt:variant>
    </vt:vector>
  </HeadingPairs>
  <TitlesOfParts>
    <vt:vector size="14" baseType="lpstr">
      <vt:lpstr>Récap.</vt:lpstr>
      <vt:lpstr>TF</vt:lpstr>
      <vt:lpstr>TO1</vt:lpstr>
      <vt:lpstr>TO2</vt:lpstr>
      <vt:lpstr>TO3</vt:lpstr>
      <vt:lpstr>TF!Impression_des_titres</vt:lpstr>
      <vt:lpstr>'TO1'!Impression_des_titres</vt:lpstr>
      <vt:lpstr>'TO2'!Impression_des_titres</vt:lpstr>
      <vt:lpstr>'TO3'!Impression_des_titres</vt:lpstr>
      <vt:lpstr>Récap.!Zone_d_impression</vt:lpstr>
      <vt:lpstr>TF!Zone_d_impression</vt:lpstr>
      <vt:lpstr>'TO1'!Zone_d_impression</vt:lpstr>
      <vt:lpstr>'TO2'!Zone_d_impression</vt:lpstr>
      <vt:lpstr>'TO3'!Zone_d_impression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Stéphane PILTE</cp:lastModifiedBy>
  <cp:lastPrinted>2025-03-14T13:25:23Z</cp:lastPrinted>
  <dcterms:created xsi:type="dcterms:W3CDTF">2003-10-22T10:24:56Z</dcterms:created>
  <dcterms:modified xsi:type="dcterms:W3CDTF">2025-03-14T13:26:31Z</dcterms:modified>
</cp:coreProperties>
</file>